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showInkAnnotation="0"/>
  <mc:AlternateContent xmlns:mc="http://schemas.openxmlformats.org/markup-compatibility/2006">
    <mc:Choice Requires="x15">
      <x15ac:absPath xmlns:x15ac="http://schemas.microsoft.com/office/spreadsheetml/2010/11/ac" url="\\VS12KHCRUS.file.core.windows.net\teams\EMEA Shared\European Food Information\h) Ketchup &amp; Condiments\Ketchup &amp; Condiments\"/>
    </mc:Choice>
  </mc:AlternateContent>
  <xr:revisionPtr revIDLastSave="67" documentId="13_ncr:1_{8B9E4501-2C8B-4A7F-ACDF-06006615D534}" xr6:coauthVersionLast="47" xr6:coauthVersionMax="47" xr10:uidLastSave="{7D3E5CF1-8C64-4434-9C62-931D89616F06}"/>
  <bookViews>
    <workbookView xWindow="-120" yWindow="-120" windowWidth="25440" windowHeight="15270" activeTab="1" xr2:uid="{00000000-000D-0000-FFFF-FFFF00000000}"/>
  </bookViews>
  <sheets>
    <sheet name="EN Com.Spec." sheetId="4" r:id="rId1"/>
    <sheet name="ES Com.Spec" sheetId="11" r:id="rId2"/>
    <sheet name="NL Com.Spec." sheetId="1" state="hidden" r:id="rId3"/>
    <sheet name="FR Com.Spec." sheetId="5" state="hidden" r:id="rId4"/>
    <sheet name="Allergens EN NL FR2" sheetId="6" state="hidden" r:id="rId5"/>
    <sheet name="ES Com.Spec." sheetId="8" state="hidden" r:id="rId6"/>
    <sheet name="IT Com.Spec." sheetId="10" state="hidden" r:id="rId7"/>
    <sheet name="Allergens EN NL FR ES" sheetId="7" r:id="rId8"/>
  </sheets>
  <definedNames>
    <definedName name="_xlnm.Print_Area" localSheetId="7">'Allergens EN NL FR ES'!$A$1:$G$43</definedName>
    <definedName name="_xlnm.Print_Area" localSheetId="0">'EN Com.Spec.'!$A$1:$E$56</definedName>
    <definedName name="_xlnm.Print_Area" localSheetId="5">'ES Com.Spec.'!$A$1:$E$56</definedName>
    <definedName name="_xlnm.Print_Area" localSheetId="3">'FR Com.Spec.'!$A$1:$E$56</definedName>
    <definedName name="_xlnm.Print_Area" localSheetId="6">'IT Com.Spec.'!$A$1:$E$56</definedName>
    <definedName name="_xlnm.Print_Area" localSheetId="2">'NL Com.Spec.'!$A$1:$E$56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E55" i="10"/>
  <c r="D55" i="10"/>
  <c r="C55" i="10"/>
  <c r="C54" i="10"/>
  <c r="C53" i="10"/>
  <c r="C52" i="10"/>
  <c r="E51" i="10"/>
  <c r="D51" i="10"/>
  <c r="C51" i="10"/>
  <c r="E50" i="10"/>
  <c r="D50" i="10"/>
  <c r="C50" i="10"/>
  <c r="E49" i="10"/>
  <c r="D49" i="10"/>
  <c r="C49" i="10"/>
  <c r="E48" i="10"/>
  <c r="D48" i="10"/>
  <c r="C48" i="10"/>
  <c r="D45" i="10"/>
  <c r="B45" i="10"/>
  <c r="D44" i="10"/>
  <c r="B44" i="10"/>
  <c r="C40" i="10"/>
  <c r="E39" i="10"/>
  <c r="C39" i="10"/>
  <c r="E38" i="10"/>
  <c r="C38" i="10"/>
  <c r="E37" i="10"/>
  <c r="C37" i="10"/>
  <c r="E36" i="10"/>
  <c r="C36" i="10"/>
  <c r="C35" i="10"/>
  <c r="B35" i="10"/>
  <c r="C34" i="10"/>
  <c r="B34" i="10"/>
  <c r="B33" i="10"/>
  <c r="C32" i="10"/>
  <c r="B32" i="10"/>
  <c r="C31" i="10"/>
  <c r="B31" i="10"/>
  <c r="B28" i="10"/>
  <c r="B27" i="10"/>
  <c r="B26" i="10"/>
  <c r="B25" i="10"/>
  <c r="B24" i="10"/>
  <c r="B23" i="10"/>
  <c r="E19" i="10"/>
  <c r="D19" i="10"/>
  <c r="C19" i="10"/>
  <c r="B19" i="10"/>
  <c r="E18" i="10"/>
  <c r="D18" i="10"/>
  <c r="C18" i="10"/>
  <c r="B18" i="10"/>
  <c r="E17" i="10"/>
  <c r="D17" i="10"/>
  <c r="C17" i="10"/>
  <c r="B17" i="10"/>
  <c r="E16" i="10"/>
  <c r="D16" i="10"/>
  <c r="C16" i="10"/>
  <c r="B16" i="10"/>
  <c r="E15" i="10"/>
  <c r="D15" i="10"/>
  <c r="C15" i="10"/>
  <c r="B15" i="10"/>
  <c r="E14" i="10"/>
  <c r="D14" i="10"/>
  <c r="C14" i="10"/>
  <c r="B14" i="10"/>
  <c r="E13" i="10"/>
  <c r="D13" i="10"/>
  <c r="C13" i="10"/>
  <c r="B13" i="10"/>
  <c r="E12" i="10"/>
  <c r="D12" i="10"/>
  <c r="C12" i="10"/>
  <c r="B12" i="10"/>
  <c r="E6" i="10"/>
  <c r="C6" i="10"/>
  <c r="B5" i="10"/>
  <c r="B4" i="10"/>
  <c r="E1" i="10"/>
  <c r="D45" i="8"/>
  <c r="D44" i="8"/>
  <c r="D44" i="5"/>
  <c r="D45" i="5"/>
  <c r="D45" i="1"/>
  <c r="D44" i="1"/>
  <c r="B45" i="8" l="1"/>
  <c r="B44" i="8"/>
  <c r="B45" i="5"/>
  <c r="B44" i="5"/>
  <c r="B27" i="1"/>
  <c r="E1" i="1"/>
  <c r="E1" i="5"/>
  <c r="F1" i="7"/>
  <c r="D10" i="7"/>
  <c r="E6" i="5"/>
  <c r="D9" i="7"/>
  <c r="D8" i="7"/>
  <c r="D6" i="7"/>
  <c r="D5" i="7"/>
  <c r="D4" i="7"/>
  <c r="D3" i="7"/>
  <c r="B35" i="8"/>
  <c r="B34" i="8"/>
  <c r="B33" i="8"/>
  <c r="B32" i="8"/>
  <c r="B31" i="8"/>
  <c r="B28" i="8"/>
  <c r="B24" i="8"/>
  <c r="B25" i="8"/>
  <c r="B23" i="8"/>
  <c r="D19" i="8"/>
  <c r="D18" i="8"/>
  <c r="D17" i="8"/>
  <c r="D16" i="8"/>
  <c r="D15" i="8"/>
  <c r="D14" i="8"/>
  <c r="D13" i="8"/>
  <c r="D12" i="8"/>
  <c r="B13" i="8"/>
  <c r="B14" i="8"/>
  <c r="B15" i="8"/>
  <c r="B16" i="8"/>
  <c r="B17" i="8"/>
  <c r="B18" i="8"/>
  <c r="B19" i="8"/>
  <c r="B12" i="8"/>
  <c r="E1" i="8"/>
  <c r="E55" i="1"/>
  <c r="D55" i="1"/>
  <c r="C55" i="1"/>
  <c r="E55" i="5"/>
  <c r="D55" i="5"/>
  <c r="C55" i="5"/>
  <c r="C55" i="8"/>
  <c r="C54" i="5"/>
  <c r="C53" i="5"/>
  <c r="C52" i="5"/>
  <c r="E51" i="5"/>
  <c r="D51" i="5"/>
  <c r="E50" i="5"/>
  <c r="D50" i="5"/>
  <c r="E49" i="5"/>
  <c r="D49" i="5"/>
  <c r="C50" i="5"/>
  <c r="C51" i="5"/>
  <c r="C49" i="5"/>
  <c r="B34" i="5"/>
  <c r="B35" i="5"/>
  <c r="B33" i="5"/>
  <c r="B32" i="5"/>
  <c r="B31" i="5"/>
  <c r="B28" i="5"/>
  <c r="B24" i="5"/>
  <c r="B25" i="5"/>
  <c r="B23" i="5"/>
  <c r="D19" i="5"/>
  <c r="D18" i="5"/>
  <c r="D17" i="5"/>
  <c r="D16" i="5"/>
  <c r="D15" i="5"/>
  <c r="D14" i="5"/>
  <c r="D13" i="5"/>
  <c r="D12" i="5"/>
  <c r="B13" i="5"/>
  <c r="B14" i="5"/>
  <c r="B15" i="5"/>
  <c r="B16" i="5"/>
  <c r="B17" i="5"/>
  <c r="B18" i="5"/>
  <c r="B19" i="5"/>
  <c r="B12" i="5"/>
  <c r="E6" i="8"/>
  <c r="C6" i="8"/>
  <c r="B5" i="8"/>
  <c r="B4" i="8"/>
  <c r="B7" i="5"/>
  <c r="C8" i="5"/>
  <c r="C7" i="5"/>
  <c r="C6" i="5"/>
  <c r="B26" i="1"/>
  <c r="C54" i="1"/>
  <c r="C53" i="1"/>
  <c r="C52" i="1"/>
  <c r="E51" i="1"/>
  <c r="D51" i="1"/>
  <c r="C51" i="1"/>
  <c r="E50" i="1"/>
  <c r="D50" i="1"/>
  <c r="C50" i="1"/>
  <c r="E49" i="1"/>
  <c r="D49" i="1"/>
  <c r="C49" i="1"/>
  <c r="B45" i="1"/>
  <c r="B44" i="1"/>
  <c r="B32" i="1"/>
  <c r="B33" i="1"/>
  <c r="B34" i="1"/>
  <c r="B35" i="1"/>
  <c r="B31" i="1"/>
  <c r="B24" i="1"/>
  <c r="B25" i="1"/>
  <c r="B28" i="1"/>
  <c r="B23" i="1"/>
  <c r="D13" i="1"/>
  <c r="D14" i="1"/>
  <c r="D15" i="1"/>
  <c r="D16" i="1"/>
  <c r="D17" i="1"/>
  <c r="D18" i="1"/>
  <c r="D19" i="1"/>
  <c r="D12" i="1"/>
  <c r="B13" i="1"/>
  <c r="B14" i="1"/>
  <c r="B15" i="1"/>
  <c r="B16" i="1"/>
  <c r="B17" i="1"/>
  <c r="B18" i="1"/>
  <c r="B19" i="1"/>
  <c r="B12" i="1"/>
  <c r="D8" i="1"/>
  <c r="D7" i="1"/>
  <c r="C8" i="1"/>
  <c r="C7" i="1"/>
  <c r="B8" i="1"/>
  <c r="B7" i="1"/>
  <c r="E6" i="1"/>
  <c r="C6" i="1"/>
  <c r="B5" i="1"/>
  <c r="B4" i="1"/>
  <c r="E55" i="8"/>
  <c r="D55" i="8"/>
  <c r="C54" i="8"/>
  <c r="C53" i="8"/>
  <c r="C52" i="8"/>
  <c r="E51" i="8"/>
  <c r="E50" i="8"/>
  <c r="E49" i="8"/>
  <c r="E48" i="8"/>
  <c r="D51" i="8"/>
  <c r="D50" i="8"/>
  <c r="D49" i="8"/>
  <c r="D48" i="8"/>
  <c r="C51" i="8"/>
  <c r="C50" i="8"/>
  <c r="C49" i="8"/>
  <c r="C48" i="8"/>
  <c r="E39" i="8"/>
  <c r="E38" i="8"/>
  <c r="E37" i="8"/>
  <c r="E36" i="8"/>
  <c r="C40" i="8"/>
  <c r="C39" i="8"/>
  <c r="C38" i="8"/>
  <c r="C37" i="8"/>
  <c r="C36" i="8"/>
  <c r="C35" i="8"/>
  <c r="C34" i="8"/>
  <c r="C32" i="8"/>
  <c r="C31" i="8"/>
  <c r="B27" i="8"/>
  <c r="B26" i="8"/>
  <c r="E19" i="8"/>
  <c r="E18" i="8"/>
  <c r="E17" i="8"/>
  <c r="E16" i="8"/>
  <c r="E15" i="8"/>
  <c r="E14" i="8"/>
  <c r="E13" i="8"/>
  <c r="E12" i="8"/>
  <c r="C13" i="8"/>
  <c r="C14" i="8"/>
  <c r="C15" i="8"/>
  <c r="C16" i="8"/>
  <c r="C17" i="8"/>
  <c r="C18" i="8"/>
  <c r="C19" i="8"/>
  <c r="C12" i="8"/>
  <c r="E13" i="5"/>
  <c r="E14" i="5"/>
  <c r="E15" i="5"/>
  <c r="E16" i="5"/>
  <c r="E17" i="5"/>
  <c r="E18" i="5"/>
  <c r="E19" i="5"/>
  <c r="E12" i="5"/>
  <c r="C13" i="5"/>
  <c r="C14" i="5"/>
  <c r="C15" i="5"/>
  <c r="C16" i="5"/>
  <c r="C17" i="5"/>
  <c r="C18" i="5"/>
  <c r="C19" i="5"/>
  <c r="C12" i="5"/>
  <c r="D8" i="5"/>
  <c r="B8" i="5"/>
  <c r="D7" i="5"/>
  <c r="G1" i="7"/>
  <c r="C37" i="5"/>
  <c r="C38" i="5"/>
  <c r="C39" i="5"/>
  <c r="C40" i="5"/>
  <c r="C36" i="5"/>
  <c r="E38" i="5"/>
  <c r="E36" i="5"/>
  <c r="E39" i="5"/>
  <c r="E37" i="5"/>
  <c r="E37" i="1"/>
  <c r="E38" i="1"/>
  <c r="E39" i="1"/>
  <c r="E36" i="1"/>
  <c r="C37" i="1"/>
  <c r="C38" i="1"/>
  <c r="C39" i="1"/>
  <c r="C40" i="1"/>
  <c r="C36" i="1"/>
  <c r="B1" i="6"/>
  <c r="B3" i="6"/>
  <c r="B4" i="6"/>
  <c r="B5" i="6"/>
  <c r="B6" i="6"/>
  <c r="B4" i="5"/>
  <c r="B5" i="5"/>
  <c r="B26" i="5"/>
  <c r="B27" i="5"/>
  <c r="C31" i="5"/>
  <c r="C32" i="5"/>
  <c r="C34" i="5"/>
  <c r="C35" i="5"/>
  <c r="E12" i="1"/>
  <c r="E13" i="1"/>
  <c r="E14" i="1"/>
  <c r="E15" i="1"/>
  <c r="E16" i="1"/>
  <c r="E17" i="1"/>
  <c r="E18" i="1"/>
  <c r="E19" i="1"/>
  <c r="C31" i="1"/>
  <c r="C32" i="1"/>
  <c r="C34" i="1"/>
  <c r="C35" i="1"/>
  <c r="C12" i="1"/>
  <c r="C13" i="1"/>
  <c r="C14" i="1"/>
  <c r="C15" i="1"/>
  <c r="C16" i="1"/>
  <c r="C17" i="1"/>
  <c r="C19"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Taylor, Kayren</author>
    <author>Trevor, Helen</author>
  </authors>
  <commentList>
    <comment ref="A3" authorId="0" shapeId="0" xr:uid="{00000000-0006-0000-0000-000001000000}">
      <text>
        <r>
          <rPr>
            <b/>
            <sz val="9"/>
            <color indexed="81"/>
            <rFont val="Tahoma"/>
            <family val="2"/>
          </rPr>
          <t>Guidance:</t>
        </r>
        <r>
          <rPr>
            <sz val="9"/>
            <color indexed="81"/>
            <rFont val="Tahoma"/>
            <family val="2"/>
          </rPr>
          <t xml:space="preserve">
Complete with the name given on the product label</t>
        </r>
      </text>
    </comment>
    <comment ref="A4" authorId="0" shapeId="0" xr:uid="{00000000-0006-0000-0000-000002000000}">
      <text>
        <r>
          <rPr>
            <b/>
            <sz val="9"/>
            <color indexed="81"/>
            <rFont val="Tahoma"/>
            <family val="2"/>
          </rPr>
          <t>Guidance:</t>
        </r>
        <r>
          <rPr>
            <sz val="9"/>
            <color indexed="81"/>
            <rFont val="Tahoma"/>
            <family val="2"/>
          </rPr>
          <t xml:space="preserve">
EPN Numbers (may be multiple if all other details are the same.</t>
        </r>
      </text>
    </comment>
    <comment ref="A5" authorId="0" shapeId="0" xr:uid="{00000000-0006-0000-0000-000003000000}">
      <text>
        <r>
          <rPr>
            <b/>
            <sz val="9"/>
            <color indexed="81"/>
            <rFont val="Tahoma"/>
            <family val="2"/>
          </rPr>
          <t>Guidance:</t>
        </r>
        <r>
          <rPr>
            <sz val="9"/>
            <color indexed="81"/>
            <rFont val="Tahoma"/>
            <family val="2"/>
          </rPr>
          <t xml:space="preserve">
Only complete if the drained weight is given on the label</t>
        </r>
      </text>
    </comment>
    <comment ref="A6" authorId="0" shapeId="0" xr:uid="{00000000-0006-0000-0000-000004000000}">
      <text>
        <r>
          <rPr>
            <b/>
            <sz val="9"/>
            <color indexed="81"/>
            <rFont val="Tahoma"/>
            <family val="2"/>
          </rPr>
          <t>Guidance:</t>
        </r>
        <r>
          <rPr>
            <sz val="9"/>
            <color indexed="81"/>
            <rFont val="Tahoma"/>
            <family val="2"/>
          </rPr>
          <t xml:space="preserve">
EAN, or EAN13, stands for International Article Number (originally European Article Number). It is an extension of the UPC codes and you'll find them as barcodes on most everyday products. 
Traded Unit Code - the number represented by the barcode on a case of products (Outer Case Code)
May be multiple if all other details are the same.</t>
        </r>
      </text>
    </comment>
    <comment ref="A7" authorId="0" shapeId="0" xr:uid="{00000000-0006-0000-0000-000005000000}">
      <text>
        <r>
          <rPr>
            <b/>
            <sz val="9"/>
            <color indexed="81"/>
            <rFont val="Tahoma"/>
            <family val="2"/>
          </rPr>
          <t>Guidance:</t>
        </r>
        <r>
          <rPr>
            <sz val="9"/>
            <color indexed="81"/>
            <rFont val="Tahoma"/>
            <family val="2"/>
          </rPr>
          <t xml:space="preserve">
The weight of the unit without its packaging. May be expressed in g, kg or lb as unit described within the field. Only complete as available.</t>
        </r>
      </text>
    </comment>
    <comment ref="A8" authorId="0" shapeId="0" xr:uid="{00000000-0006-0000-0000-000006000000}">
      <text>
        <r>
          <rPr>
            <b/>
            <sz val="9"/>
            <color indexed="81"/>
            <rFont val="Tahoma"/>
            <family val="2"/>
          </rPr>
          <t xml:space="preserve">Guidance:
</t>
        </r>
        <r>
          <rPr>
            <sz val="9"/>
            <color indexed="81"/>
            <rFont val="Tahoma"/>
            <family val="2"/>
          </rPr>
          <t xml:space="preserve">The weight of the unit with its packaging. May be expressed in g, kg or lb as unit described within the field. Only complete as available.
</t>
        </r>
      </text>
    </comment>
    <comment ref="A9" authorId="0" shapeId="0" xr:uid="{00000000-0006-0000-0000-000007000000}">
      <text>
        <r>
          <rPr>
            <b/>
            <sz val="9"/>
            <color indexed="81"/>
            <rFont val="Tahoma"/>
            <family val="2"/>
          </rPr>
          <t>Guidance:</t>
        </r>
        <r>
          <rPr>
            <sz val="9"/>
            <color indexed="81"/>
            <rFont val="Tahoma"/>
            <family val="2"/>
          </rPr>
          <t xml:space="preserve">
The ingredient declaration as it appears on the label. Ensure that allergens are highlighted in bold.</t>
        </r>
      </text>
    </comment>
    <comment ref="A10" authorId="0" shapeId="0" xr:uid="{00000000-0006-0000-0000-000008000000}">
      <text>
        <r>
          <rPr>
            <b/>
            <sz val="9"/>
            <color indexed="81"/>
            <rFont val="Tahoma"/>
            <family val="2"/>
          </rPr>
          <t>Guidance:</t>
        </r>
        <r>
          <rPr>
            <sz val="9"/>
            <color indexed="81"/>
            <rFont val="Tahoma"/>
            <family val="2"/>
          </rPr>
          <t xml:space="preserve">
Confirm allergens as per the label include known to contain and any labelled may contain.</t>
        </r>
      </text>
    </comment>
    <comment ref="A11" authorId="0" shapeId="0" xr:uid="{00000000-0006-0000-0000-000009000000}">
      <text>
        <r>
          <rPr>
            <b/>
            <sz val="9"/>
            <color indexed="81"/>
            <rFont val="Tahoma"/>
            <family val="2"/>
          </rPr>
          <t xml:space="preserve">Guidance: </t>
        </r>
        <r>
          <rPr>
            <sz val="9"/>
            <color indexed="81"/>
            <rFont val="Tahoma"/>
            <family val="2"/>
          </rPr>
          <t>Complete based on label information. If additional nutrients are shown on the label these may be added.
If specific nutrients or nutition as prepared are not listed complete with "Not Available"</t>
        </r>
      </text>
    </comment>
    <comment ref="A20" authorId="0" shapeId="0" xr:uid="{00000000-0006-0000-0000-00000A000000}">
      <text>
        <r>
          <rPr>
            <b/>
            <sz val="9"/>
            <color indexed="81"/>
            <rFont val="Tahoma"/>
            <family val="2"/>
          </rPr>
          <t>Guidance:</t>
        </r>
        <r>
          <rPr>
            <sz val="9"/>
            <color indexed="81"/>
            <rFont val="Tahoma"/>
            <family val="2"/>
          </rPr>
          <t xml:space="preserve">
The product description as it appears on the label.
The legal name as it appears on the label (typically before the ingredient list on Multi lingual products). Differentiate from product description by showing in brackets)</t>
        </r>
      </text>
    </comment>
    <comment ref="A21" authorId="0" shapeId="0" xr:uid="{00000000-0006-0000-0000-00000B000000}">
      <text>
        <r>
          <rPr>
            <b/>
            <sz val="9"/>
            <color indexed="81"/>
            <rFont val="Tahoma"/>
            <family val="2"/>
          </rPr>
          <t>Guidance:</t>
        </r>
        <r>
          <rPr>
            <sz val="9"/>
            <color indexed="81"/>
            <rFont val="Tahoma"/>
            <family val="2"/>
          </rPr>
          <t xml:space="preserve">
Any preparation instructions as given on the label. Not mandatory if none are provided write "Information Not Available"</t>
        </r>
      </text>
    </comment>
    <comment ref="A22" authorId="0" shapeId="0" xr:uid="{00000000-0006-0000-0000-00000C000000}">
      <text>
        <r>
          <rPr>
            <b/>
            <sz val="9"/>
            <color indexed="81"/>
            <rFont val="Tahoma"/>
            <family val="2"/>
          </rPr>
          <t>Guidance:</t>
        </r>
        <r>
          <rPr>
            <sz val="9"/>
            <color indexed="81"/>
            <rFont val="Tahoma"/>
            <family val="2"/>
          </rPr>
          <t xml:space="preserve">
Only complete information which is available as standard. It is acceptable to replace individual analysis with a general statement or to add additional tests as required (please make sures associated sheets still work if this is done)
Include all acceptable limit in typical range.</t>
        </r>
      </text>
    </comment>
    <comment ref="A30" authorId="0" shapeId="0" xr:uid="{00000000-0006-0000-0000-00000D000000}">
      <text>
        <r>
          <rPr>
            <b/>
            <sz val="9"/>
            <color indexed="81"/>
            <rFont val="Tahoma"/>
            <family val="2"/>
          </rPr>
          <t>Guidance:</t>
        </r>
        <r>
          <rPr>
            <sz val="9"/>
            <color indexed="81"/>
            <rFont val="Tahoma"/>
            <family val="2"/>
          </rPr>
          <t xml:space="preserve">
Only complete information which is available as a standard. Populate with acceptable ranges (include amber ranges) not absolute values. If not routine then do not complete. </t>
        </r>
      </text>
    </comment>
    <comment ref="A36" authorId="0" shapeId="0" xr:uid="{00000000-0006-0000-0000-00000E000000}">
      <text>
        <r>
          <rPr>
            <b/>
            <sz val="9"/>
            <color indexed="81"/>
            <rFont val="Tahoma"/>
            <family val="2"/>
          </rPr>
          <t>Guidance:</t>
        </r>
        <r>
          <rPr>
            <sz val="9"/>
            <color indexed="81"/>
            <rFont val="Tahoma"/>
            <family val="2"/>
          </rPr>
          <t xml:space="preserve">
Only complete the claims which are validated and approved based on the recipe sheet. 
If not claimed / validated then select not available.</t>
        </r>
      </text>
    </comment>
    <comment ref="B36" authorId="0" shapeId="0" xr:uid="{00000000-0006-0000-0000-00000F000000}">
      <text>
        <r>
          <rPr>
            <b/>
            <sz val="9"/>
            <color indexed="81"/>
            <rFont val="Tahoma"/>
            <family val="2"/>
          </rPr>
          <t>Guidance:</t>
        </r>
        <r>
          <rPr>
            <sz val="9"/>
            <color indexed="81"/>
            <rFont val="Tahoma"/>
            <family val="2"/>
          </rPr>
          <t xml:space="preserve">
Meets the requirements of Codex Alimentarius Commission – Codex
General Standard for the Labelling of Prepacked Foods – Codex Stan 1-1985, sub-section
CAC/GL 024-1997 – General Guidelines For Use Of The Term “HALAL”.</t>
        </r>
      </text>
    </comment>
    <comment ref="D36" authorId="0" shapeId="0" xr:uid="{00000000-0006-0000-0000-000010000000}">
      <text>
        <r>
          <rPr>
            <b/>
            <sz val="9"/>
            <color indexed="81"/>
            <rFont val="Tahoma"/>
            <family val="2"/>
          </rPr>
          <t>Guidance:</t>
        </r>
        <r>
          <rPr>
            <sz val="9"/>
            <color indexed="81"/>
            <rFont val="Tahoma"/>
            <family val="2"/>
          </rPr>
          <t xml:space="preserve">
May only be applied to foods that do not, or are not made from or with the aid of products derived from animals that have died, have been slaughtered, or animals that die as a result of being eaten. Animals means farmed, wild or domestic animals, including for example, livestock, poultry, game, fish, shellfish, crustacean, amphibians, tunicates, echinoderms, molluscs and insects. In addition vegetarian products must not contain  royal jelly, eggs from caged poultry  and no GMO ingredients.</t>
        </r>
      </text>
    </comment>
    <comment ref="B37" authorId="0" shapeId="0" xr:uid="{00000000-0006-0000-0000-000011000000}">
      <text>
        <r>
          <rPr>
            <b/>
            <sz val="9"/>
            <color indexed="81"/>
            <rFont val="Tahoma"/>
            <family val="2"/>
          </rPr>
          <t>Guidance:</t>
        </r>
        <r>
          <rPr>
            <sz val="9"/>
            <color indexed="81"/>
            <rFont val="Tahoma"/>
            <family val="2"/>
          </rPr>
          <t xml:space="preserve">
Certification that a food is processed in accordance with the requirements of the Kashruth is made by a Rabbi or Rabbinical organization and identified by the appropriate Rabbi or Rabbinical organization symbol.</t>
        </r>
      </text>
    </comment>
    <comment ref="D37" authorId="0" shapeId="0" xr:uid="{00000000-0006-0000-0000-000012000000}">
      <text>
        <r>
          <rPr>
            <b/>
            <sz val="9"/>
            <color indexed="81"/>
            <rFont val="Tahoma"/>
            <family val="2"/>
          </rPr>
          <t xml:space="preserve">Guidance:
</t>
        </r>
        <r>
          <rPr>
            <sz val="9"/>
            <color indexed="81"/>
            <rFont val="Tahoma"/>
            <family val="2"/>
          </rPr>
          <t xml:space="preserve">Indication if the product and product manufacturing conditions have been accessed and is suitable for Coeliacs.
</t>
        </r>
      </text>
    </comment>
    <comment ref="B38" authorId="0" shapeId="0" xr:uid="{00000000-0006-0000-0000-000013000000}">
      <text>
        <r>
          <rPr>
            <b/>
            <sz val="9"/>
            <color indexed="81"/>
            <rFont val="Tahoma"/>
            <family val="2"/>
          </rPr>
          <t>Guidance:</t>
        </r>
        <r>
          <rPr>
            <sz val="9"/>
            <color indexed="81"/>
            <rFont val="Tahoma"/>
            <family val="2"/>
          </rPr>
          <t xml:space="preserve">
Indication if the product contains a raw material that is or contains gluten (e.g. Wheat, Rye, Barley, Oats, Tricale, Spelt and Kamut).
</t>
        </r>
      </text>
    </comment>
    <comment ref="D38" authorId="1" shapeId="0" xr:uid="{00000000-0006-0000-0000-000014000000}">
      <text>
        <r>
          <rPr>
            <b/>
            <sz val="9"/>
            <color indexed="81"/>
            <rFont val="Tahoma"/>
            <family val="2"/>
          </rPr>
          <t>TGuidance</t>
        </r>
        <r>
          <rPr>
            <sz val="9"/>
            <color indexed="81"/>
            <rFont val="Tahoma"/>
            <family val="2"/>
          </rPr>
          <t xml:space="preserve">
Only if claim assessed by regulatory, on label or recipe sheet</t>
        </r>
      </text>
    </comment>
    <comment ref="B39" authorId="1" shapeId="0" xr:uid="{00000000-0006-0000-0000-000015000000}">
      <text>
        <r>
          <rPr>
            <b/>
            <sz val="9"/>
            <color indexed="81"/>
            <rFont val="Tahoma"/>
            <family val="2"/>
          </rPr>
          <t>Guidance:</t>
        </r>
        <r>
          <rPr>
            <sz val="9"/>
            <color indexed="81"/>
            <rFont val="Tahoma"/>
            <family val="2"/>
          </rPr>
          <t xml:space="preserve">
Only if claim assessed by Regulatory, on label or recipe sheet</t>
        </r>
      </text>
    </comment>
    <comment ref="D39" authorId="1" shapeId="0" xr:uid="{00000000-0006-0000-0000-000016000000}">
      <text>
        <r>
          <rPr>
            <b/>
            <sz val="9"/>
            <color indexed="81"/>
            <rFont val="Tahoma"/>
            <family val="2"/>
          </rPr>
          <t>Guidance:</t>
        </r>
        <r>
          <rPr>
            <sz val="9"/>
            <color indexed="81"/>
            <rFont val="Tahoma"/>
            <family val="2"/>
          </rPr>
          <t xml:space="preserve">
Only if claim assessd by regulatory, on label or recipe sheet</t>
        </r>
      </text>
    </comment>
    <comment ref="B40" authorId="0" shapeId="0" xr:uid="{00000000-0006-0000-0000-000017000000}">
      <text>
        <r>
          <rPr>
            <b/>
            <sz val="9"/>
            <color indexed="81"/>
            <rFont val="Tahoma"/>
            <family val="2"/>
          </rPr>
          <t>Guidance:</t>
        </r>
        <r>
          <rPr>
            <sz val="9"/>
            <color indexed="81"/>
            <rFont val="Tahoma"/>
            <family val="2"/>
          </rPr>
          <t xml:space="preserve">
May only be applied to foods that do not contain, or are not made from or with the aid of animals or animal products (including products from living animals). (e.g. beef, pork), poultry, fish, shellfish, animal flesh (or products of) any kind, dairy, eggs, or honey 
</t>
        </r>
      </text>
    </comment>
    <comment ref="A42" authorId="0" shapeId="0" xr:uid="{00000000-0006-0000-0000-000018000000}">
      <text>
        <r>
          <rPr>
            <b/>
            <sz val="9"/>
            <color indexed="81"/>
            <rFont val="Tahoma"/>
            <family val="2"/>
          </rPr>
          <t>Guidance:</t>
        </r>
        <r>
          <rPr>
            <sz val="9"/>
            <color indexed="81"/>
            <rFont val="Tahoma"/>
            <family val="2"/>
          </rPr>
          <t xml:space="preserve">
BB = Best Before 
text required in this field eg. BB - see cap or Best Before - see cap
BBE = Best Before End eg. BBE - see cap or Best Before End- see cap
</t>
        </r>
      </text>
    </comment>
    <comment ref="A43" authorId="0" shapeId="0" xr:uid="{00000000-0006-0000-0000-000019000000}">
      <text>
        <r>
          <rPr>
            <b/>
            <sz val="9"/>
            <color indexed="81"/>
            <rFont val="Tahoma"/>
            <family val="2"/>
          </rPr>
          <t>Guidance:</t>
        </r>
        <r>
          <rPr>
            <sz val="9"/>
            <color indexed="81"/>
            <rFont val="Tahoma"/>
            <family val="2"/>
          </rPr>
          <t xml:space="preserve">
Provide example (Top Line: Best Before End Date MM-YYYY; Variety Code; Line Number
Bottom Line: Standard Calendar Date Code YDDD; Time Produced HH:MM; Experimental Code (as required))</t>
        </r>
      </text>
    </comment>
    <comment ref="A44" authorId="0" shapeId="0" xr:uid="{00000000-0006-0000-0000-00001A000000}">
      <text>
        <r>
          <rPr>
            <b/>
            <sz val="9"/>
            <color indexed="81"/>
            <rFont val="Tahoma"/>
            <family val="2"/>
          </rPr>
          <t xml:space="preserve">Guidance: 
</t>
        </r>
        <r>
          <rPr>
            <sz val="9"/>
            <color indexed="81"/>
            <rFont val="Tahoma"/>
            <family val="2"/>
          </rPr>
          <t xml:space="preserve">Complete shelf-life in months after production with information from factory.
Complete shelf-life days after opening / recommended storage conditions as per label. If no information available put "Information Not Available"
</t>
        </r>
      </text>
    </comment>
    <comment ref="D44" authorId="0" shapeId="0" xr:uid="{00000000-0006-0000-0000-00001B000000}">
      <text>
        <r>
          <rPr>
            <b/>
            <sz val="9"/>
            <color indexed="81"/>
            <rFont val="Tahoma"/>
            <family val="2"/>
          </rPr>
          <t xml:space="preserve">Guidance: </t>
        </r>
        <r>
          <rPr>
            <sz val="9"/>
            <color indexed="81"/>
            <rFont val="Tahoma"/>
            <family val="2"/>
          </rPr>
          <t xml:space="preserve">Complete using terms Ambient, Refrigerated or Frozen as appropriate.
</t>
        </r>
      </text>
    </comment>
    <comment ref="D45" authorId="0" shapeId="0" xr:uid="{00000000-0006-0000-0000-00001C000000}">
      <text>
        <r>
          <rPr>
            <b/>
            <sz val="9"/>
            <color indexed="81"/>
            <rFont val="Tahoma"/>
            <family val="2"/>
          </rPr>
          <t xml:space="preserve">Guidance: </t>
        </r>
        <r>
          <rPr>
            <sz val="9"/>
            <color indexed="81"/>
            <rFont val="Tahoma"/>
            <family val="2"/>
          </rPr>
          <t xml:space="preserve">Complete using terms Ambient, Refrigerated or Frozen as appropriate based on the label.
</t>
        </r>
      </text>
    </comment>
    <comment ref="E46" authorId="1" shapeId="0" xr:uid="{00000000-0006-0000-0000-00001D000000}">
      <text>
        <r>
          <rPr>
            <b/>
            <sz val="9"/>
            <color indexed="81"/>
            <rFont val="Tahoma"/>
            <family val="2"/>
          </rPr>
          <t>Trevor, Helen:</t>
        </r>
        <r>
          <rPr>
            <sz val="9"/>
            <color indexed="81"/>
            <rFont val="Tahoma"/>
            <family val="2"/>
          </rPr>
          <t xml:space="preserve">
eg. Heinz Baked Beanz -Keep refrigerated and use within 2 days</t>
        </r>
      </text>
    </comment>
    <comment ref="A47" authorId="0" shapeId="0" xr:uid="{00000000-0006-0000-0000-00001E000000}">
      <text>
        <r>
          <rPr>
            <b/>
            <sz val="9"/>
            <color indexed="81"/>
            <rFont val="Tahoma"/>
            <family val="2"/>
          </rPr>
          <t xml:space="preserve">Guidance:
</t>
        </r>
        <r>
          <rPr>
            <sz val="9"/>
            <color indexed="81"/>
            <rFont val="Tahoma"/>
            <family val="2"/>
          </rPr>
          <t>Complete as information is available typically this means that primary and secondary information is completed as a minimum.
If information is not available then  complete with "Information Not Available"</t>
        </r>
      </text>
    </comment>
    <comment ref="C47" authorId="0" shapeId="0" xr:uid="{00000000-0006-0000-0000-00001F000000}">
      <text>
        <r>
          <rPr>
            <b/>
            <sz val="9"/>
            <color indexed="81"/>
            <rFont val="Tahoma"/>
            <family val="2"/>
          </rPr>
          <t>Guidance:</t>
        </r>
        <r>
          <rPr>
            <sz val="9"/>
            <color indexed="81"/>
            <rFont val="Tahoma"/>
            <family val="2"/>
          </rPr>
          <t xml:space="preserve"> Primary packaging is the term used to designate the layer of packaging in immediate contact with the product; in other words, it is the first packaging layer in which the product is contained
</t>
        </r>
      </text>
    </comment>
    <comment ref="D47" authorId="0" shapeId="0" xr:uid="{00000000-0006-0000-0000-000020000000}">
      <text>
        <r>
          <rPr>
            <b/>
            <sz val="9"/>
            <color indexed="81"/>
            <rFont val="Tahoma"/>
            <family val="2"/>
          </rPr>
          <t>Guidance:</t>
        </r>
        <r>
          <rPr>
            <sz val="9"/>
            <color indexed="81"/>
            <rFont val="Tahoma"/>
            <family val="2"/>
          </rPr>
          <t xml:space="preserve"> Secondary packaging designates the packaging used to group various pre-packaged products together.
</t>
        </r>
      </text>
    </comment>
    <comment ref="E47" authorId="0" shapeId="0" xr:uid="{00000000-0006-0000-0000-000021000000}">
      <text>
        <r>
          <rPr>
            <b/>
            <sz val="9"/>
            <color indexed="81"/>
            <rFont val="Tahoma"/>
            <family val="2"/>
          </rPr>
          <t>Guidance:</t>
        </r>
        <r>
          <rPr>
            <sz val="9"/>
            <color indexed="81"/>
            <rFont val="Tahoma"/>
            <family val="2"/>
          </rPr>
          <t xml:space="preserve"> Tertiary packaging is It is used by manufactured goods and is used to protect such goods. This kind of packaging is not really meant for consumers but more for retailers who remove the packaging before displaying the products for sale.
</t>
        </r>
      </text>
    </comment>
    <comment ref="B48" authorId="0" shapeId="0" xr:uid="{00000000-0006-0000-0000-000022000000}">
      <text>
        <r>
          <rPr>
            <b/>
            <sz val="9"/>
            <color indexed="81"/>
            <rFont val="Tahoma"/>
            <family val="2"/>
          </rPr>
          <t xml:space="preserve">Guidance: 
</t>
        </r>
        <r>
          <rPr>
            <sz val="9"/>
            <color indexed="81"/>
            <rFont val="Tahoma"/>
            <family val="2"/>
          </rPr>
          <t>Describes the generic nature / composition  of the material at that packaging layer. 
For primary this is a description of the  material in direct contact choose either Glass, Metal, Other, Paper, Plastic or Wood..
For secondary this describes the material of the case, sleeve used to collate the individual units typically plastic or Paper)
For tertiary this describes the material into which cases or sleeves are collated. Do not use this to describe the pallet.</t>
        </r>
      </text>
    </comment>
    <comment ref="A52" authorId="0" shapeId="0" xr:uid="{00000000-0006-0000-0000-000023000000}">
      <text>
        <r>
          <rPr>
            <b/>
            <sz val="9"/>
            <color indexed="81"/>
            <rFont val="Tahoma"/>
            <family val="2"/>
          </rPr>
          <t xml:space="preserve">Guidance: </t>
        </r>
        <r>
          <rPr>
            <sz val="9"/>
            <color indexed="81"/>
            <rFont val="Tahoma"/>
            <family val="2"/>
          </rPr>
          <t xml:space="preserve">Information that describes the general build-up of the pallet expressed as a number. If information is not provided complete with "Information Not Available"
</t>
        </r>
      </text>
    </comment>
    <comment ref="A55" authorId="0" shapeId="0" xr:uid="{00000000-0006-0000-0000-000024000000}">
      <text>
        <r>
          <rPr>
            <b/>
            <sz val="9"/>
            <color indexed="81"/>
            <rFont val="Tahoma"/>
            <family val="2"/>
          </rPr>
          <t>Guidance:</t>
        </r>
        <r>
          <rPr>
            <sz val="9"/>
            <color indexed="81"/>
            <rFont val="Tahoma"/>
            <family val="2"/>
          </rPr>
          <t xml:space="preserve">
As declared on the label / pack, typically this is the country or zone where the product is produced.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Trevor, Helen</author>
    <author>Taylor, Kayren</author>
  </authors>
  <commentList>
    <comment ref="D38" authorId="0" shapeId="0" xr:uid="{00000000-0006-0000-0100-000001000000}">
      <text>
        <r>
          <rPr>
            <b/>
            <sz val="9"/>
            <color indexed="81"/>
            <rFont val="Tahoma"/>
            <family val="2"/>
          </rPr>
          <t>TGuidance</t>
        </r>
        <r>
          <rPr>
            <sz val="9"/>
            <color indexed="81"/>
            <rFont val="Tahoma"/>
            <family val="2"/>
          </rPr>
          <t xml:space="preserve">
Only if claim assessed by regulatory, on label or recipe sheet</t>
        </r>
      </text>
    </comment>
    <comment ref="B39" authorId="0" shapeId="0" xr:uid="{00000000-0006-0000-0100-000002000000}">
      <text>
        <r>
          <rPr>
            <b/>
            <sz val="9"/>
            <color indexed="81"/>
            <rFont val="Tahoma"/>
            <family val="2"/>
          </rPr>
          <t>Guidance:</t>
        </r>
        <r>
          <rPr>
            <sz val="9"/>
            <color indexed="81"/>
            <rFont val="Tahoma"/>
            <family val="2"/>
          </rPr>
          <t xml:space="preserve">
Only if claim assessed by Regulatory, on label or recipe sheet</t>
        </r>
      </text>
    </comment>
    <comment ref="D39" authorId="0" shapeId="0" xr:uid="{00000000-0006-0000-0100-000003000000}">
      <text>
        <r>
          <rPr>
            <b/>
            <sz val="9"/>
            <color indexed="81"/>
            <rFont val="Tahoma"/>
            <family val="2"/>
          </rPr>
          <t>Guidance:</t>
        </r>
        <r>
          <rPr>
            <sz val="9"/>
            <color indexed="81"/>
            <rFont val="Tahoma"/>
            <family val="2"/>
          </rPr>
          <t xml:space="preserve">
Only if claim assessd by regulatory, on label or recipe sheet</t>
        </r>
      </text>
    </comment>
    <comment ref="A52" authorId="1" shapeId="0" xr:uid="{00000000-0006-0000-0100-000004000000}">
      <text>
        <r>
          <rPr>
            <b/>
            <sz val="9"/>
            <color indexed="81"/>
            <rFont val="Tahoma"/>
            <family val="2"/>
          </rPr>
          <t xml:space="preserve">Guidance: </t>
        </r>
        <r>
          <rPr>
            <sz val="9"/>
            <color indexed="81"/>
            <rFont val="Tahoma"/>
            <family val="2"/>
          </rPr>
          <t xml:space="preserve">Information that describes the general build-up of the pallet expressed as a number. If information is not provided complete with "Information Not Available"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Taylor, Kayren</author>
    <author>Medrano, Roberto</author>
  </authors>
  <commentList>
    <comment ref="A42" authorId="0" shapeId="0" xr:uid="{00000000-0006-0000-0400-000001000000}">
      <text>
        <r>
          <rPr>
            <b/>
            <sz val="9"/>
            <color indexed="81"/>
            <rFont val="Tahoma"/>
            <family val="2"/>
          </rPr>
          <t>Guía:</t>
        </r>
        <r>
          <rPr>
            <sz val="9"/>
            <color indexed="81"/>
            <rFont val="Tahoma"/>
            <family val="2"/>
          </rPr>
          <t xml:space="preserve">
Texto a escribir en este campo:
- BB = Best Before. Ej: "consumir preferentemente antes de - ver tapón"
- BBE = Best Before End. Ej: "consumir preferentemente antes del fin de - ver tapón"</t>
        </r>
      </text>
    </comment>
    <comment ref="D44" authorId="1" shapeId="0" xr:uid="{00000000-0006-0000-0400-000002000000}">
      <text>
        <r>
          <rPr>
            <b/>
            <sz val="9"/>
            <color indexed="81"/>
            <rFont val="Tahoma"/>
            <family val="2"/>
          </rPr>
          <t xml:space="preserve">Guía:
</t>
        </r>
        <r>
          <rPr>
            <sz val="9"/>
            <color indexed="81"/>
            <rFont val="Tahoma"/>
            <family val="2"/>
          </rPr>
          <t>Completar usando los términos: ambiente, refrigerado o congelado, según corresponda</t>
        </r>
      </text>
    </comment>
    <comment ref="D45" authorId="1" shapeId="0" xr:uid="{00000000-0006-0000-0400-000003000000}">
      <text>
        <r>
          <rPr>
            <b/>
            <sz val="9"/>
            <color indexed="81"/>
            <rFont val="Tahoma"/>
            <family val="2"/>
          </rPr>
          <t>Guía:</t>
        </r>
        <r>
          <rPr>
            <sz val="9"/>
            <color indexed="81"/>
            <rFont val="Tahoma"/>
            <family val="2"/>
          </rPr>
          <t xml:space="preserve">
Completar usando los términos: ambiente, refrigerado o congelado, según lo indicado en la etiqueta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Medrano, Roberto</author>
  </authors>
  <commentList>
    <comment ref="D44" authorId="0" shapeId="0" xr:uid="{7AD2ED42-7DC8-4EB7-97B8-CE6FC13B2352}">
      <text>
        <r>
          <rPr>
            <b/>
            <sz val="9"/>
            <color indexed="81"/>
            <rFont val="Tahoma"/>
            <family val="2"/>
          </rPr>
          <t xml:space="preserve">Guida:
</t>
        </r>
        <r>
          <rPr>
            <sz val="9"/>
            <color indexed="81"/>
            <rFont val="Tahoma"/>
            <family val="2"/>
          </rPr>
          <t xml:space="preserve">Completare utilizzando i termini: ambiente, refrigerato o congelato, in accordo con quanto dichiarato in etichetta
</t>
        </r>
      </text>
    </comment>
    <comment ref="D45" authorId="0" shapeId="0" xr:uid="{7C37FE61-4932-483E-BED2-31B3335A45CF}">
      <text>
        <r>
          <rPr>
            <b/>
            <sz val="9"/>
            <color indexed="81"/>
            <rFont val="Tahoma"/>
            <family val="2"/>
          </rPr>
          <t xml:space="preserve">Guida:
</t>
        </r>
        <r>
          <rPr>
            <sz val="9"/>
            <color indexed="81"/>
            <rFont val="Tahoma"/>
            <family val="2"/>
          </rPr>
          <t>Completare utilizzando i termini: ambiente, refrigerato o congelato, in accordo con quanto dichiarato in etichetta</t>
        </r>
      </text>
    </comment>
  </commentList>
</comments>
</file>

<file path=xl/sharedStrings.xml><?xml version="1.0" encoding="utf-8"?>
<sst xmlns="http://schemas.openxmlformats.org/spreadsheetml/2006/main" count="798" uniqueCount="516">
  <si>
    <t>Contact Food spec team for further information:
Requests.FoodSpecification@kraftheinz.com</t>
  </si>
  <si>
    <t xml:space="preserve">Effective date: </t>
  </si>
  <si>
    <t>PRODUCT INFORMATION</t>
  </si>
  <si>
    <t>Product name</t>
  </si>
  <si>
    <t>HNZ Cheddar Cheese Sauce</t>
  </si>
  <si>
    <t>Article number / EPN</t>
  </si>
  <si>
    <t>Net weight / Drained weight</t>
  </si>
  <si>
    <t>3x1,98kg e</t>
  </si>
  <si>
    <t>EAN / TUC code</t>
  </si>
  <si>
    <t>can</t>
  </si>
  <si>
    <t>box</t>
  </si>
  <si>
    <t>Net weight ( g / Kg)</t>
  </si>
  <si>
    <t>Unit:1,98 kg</t>
  </si>
  <si>
    <t>Case: 5,94 kg</t>
  </si>
  <si>
    <t>Pallet:</t>
  </si>
  <si>
    <t>Gross weight ( g / Kg)</t>
  </si>
  <si>
    <t>Unit: 2,6 kg</t>
  </si>
  <si>
    <t>Case: 6,4 kg</t>
  </si>
  <si>
    <t>Pallet: 407,9 kg</t>
  </si>
  <si>
    <t>Ingredient declaration</t>
  </si>
  <si>
    <r>
      <rPr>
        <sz val="14"/>
        <color rgb="FF000000"/>
        <rFont val="Arial"/>
      </rPr>
      <t>Water, Sunflower Oil, Modified Starch, Cheddar Cheese Powder (</t>
    </r>
    <r>
      <rPr>
        <b/>
        <sz val="14"/>
        <color rgb="FF000000"/>
        <rFont val="Arial"/>
      </rPr>
      <t>MILK</t>
    </r>
    <r>
      <rPr>
        <sz val="14"/>
        <color rgb="FF000000"/>
        <rFont val="Arial"/>
      </rPr>
      <t>) 3%, Salt, Sugar, Spirit Vinegar, Natural Flavouring, Thickener: Xanthan Gum, Flavour, Preservatives: Potassium Sorbate, Sodium Benzoate, Acidifier: Lactic Acid, Colours: Carotenes, Paprika Extract, Antioxidant: Calcium Disodium EDTA.</t>
    </r>
  </si>
  <si>
    <t>CONTAINS ( ALLERGENS)</t>
  </si>
  <si>
    <t>MILK</t>
  </si>
  <si>
    <t>Nutritional data</t>
  </si>
  <si>
    <t>per 100 gr/ml product</t>
  </si>
  <si>
    <t>per 100 gr/ml prepared product</t>
  </si>
  <si>
    <t>Energy</t>
  </si>
  <si>
    <t>1635 / 397</t>
  </si>
  <si>
    <t>kJ/kcal</t>
  </si>
  <si>
    <t>Fat</t>
  </si>
  <si>
    <t>41,3</t>
  </si>
  <si>
    <t>g</t>
  </si>
  <si>
    <t>(of which saturates)</t>
  </si>
  <si>
    <t>5,3</t>
  </si>
  <si>
    <t>Carbohydrates</t>
  </si>
  <si>
    <t>4,9</t>
  </si>
  <si>
    <t>(of which sugars)</t>
  </si>
  <si>
    <t>1,5</t>
  </si>
  <si>
    <t>Protein</t>
  </si>
  <si>
    <t>1,2</t>
  </si>
  <si>
    <t>Salt</t>
  </si>
  <si>
    <t>2,0</t>
  </si>
  <si>
    <t>Fibre</t>
  </si>
  <si>
    <t>Product description / Legal name</t>
  </si>
  <si>
    <t>A emulsified yellow-orange sauce with cheddar cheese, with a creamy texture and taste.</t>
  </si>
  <si>
    <t>Preparation / Dosing</t>
  </si>
  <si>
    <t>Many ways (perfect for hot, warm or cold use)</t>
  </si>
  <si>
    <t>Microbiological data</t>
  </si>
  <si>
    <t>Typical range</t>
  </si>
  <si>
    <t>Units of Measurement</t>
  </si>
  <si>
    <t>Total viable count</t>
  </si>
  <si>
    <t>&lt; 10.00</t>
  </si>
  <si>
    <t>cfu/g</t>
  </si>
  <si>
    <t>Moulds and Yeast</t>
  </si>
  <si>
    <t>&lt; 20</t>
  </si>
  <si>
    <t>E-coli</t>
  </si>
  <si>
    <t>absent</t>
  </si>
  <si>
    <t>Coliforms</t>
  </si>
  <si>
    <t>&lt; 10</t>
  </si>
  <si>
    <t>Salmonellae</t>
  </si>
  <si>
    <t>per 25 g</t>
  </si>
  <si>
    <t>Enterobacteriaceae</t>
  </si>
  <si>
    <t>Statement</t>
  </si>
  <si>
    <t xml:space="preserve"> </t>
  </si>
  <si>
    <t>Analytical data</t>
  </si>
  <si>
    <t>Dry matter</t>
  </si>
  <si>
    <t>%</t>
  </si>
  <si>
    <t>1,80 - 2,10</t>
  </si>
  <si>
    <t>pH</t>
  </si>
  <si>
    <t>4,50 - 4,85</t>
  </si>
  <si>
    <t>Brix</t>
  </si>
  <si>
    <t>°</t>
  </si>
  <si>
    <t>Acid</t>
  </si>
  <si>
    <t>0,11 - 0,25</t>
  </si>
  <si>
    <t>Dietary Claims:</t>
  </si>
  <si>
    <t xml:space="preserve">Halal:  </t>
  </si>
  <si>
    <t>No</t>
  </si>
  <si>
    <t>Vegetarian:</t>
  </si>
  <si>
    <r>
      <t>Kosher</t>
    </r>
    <r>
      <rPr>
        <sz val="14"/>
        <rFont val="Arial"/>
        <family val="2"/>
      </rPr>
      <t xml:space="preserve">: </t>
    </r>
  </si>
  <si>
    <r>
      <t xml:space="preserve">Suitable for Coeliacs </t>
    </r>
    <r>
      <rPr>
        <sz val="12"/>
        <rFont val="Arial"/>
        <family val="2"/>
      </rPr>
      <t xml:space="preserve">(assessed as containing  &lt; 20ppm gluten) </t>
    </r>
  </si>
  <si>
    <t>Yes</t>
  </si>
  <si>
    <t>Contains Gluten</t>
  </si>
  <si>
    <t>No Artificial Colours</t>
  </si>
  <si>
    <t>Not Available</t>
  </si>
  <si>
    <t>No Artificial Preservatives</t>
  </si>
  <si>
    <t>No Artificial Flavours</t>
  </si>
  <si>
    <t>Vegan</t>
  </si>
  <si>
    <t>GMO</t>
  </si>
  <si>
    <t>All used ingredients are non-GMO or non-GMO by IP based upon suppliers certificates.</t>
  </si>
  <si>
    <t xml:space="preserve">BB or BBE reference
</t>
  </si>
  <si>
    <t>DD.MM.YYYY HH:MM</t>
  </si>
  <si>
    <t xml:space="preserve">Coding on packaging
</t>
  </si>
  <si>
    <t>BBD : DD.MM.YYYY   / RYDDDLL</t>
  </si>
  <si>
    <t>Shelf life/Storage conditions</t>
  </si>
  <si>
    <t>Shelf life in days after production.</t>
  </si>
  <si>
    <t>Ambient</t>
  </si>
  <si>
    <t>Storage conditions before opening</t>
  </si>
  <si>
    <t>Shelf-life in days after opening.</t>
  </si>
  <si>
    <t>Refrigerated</t>
  </si>
  <si>
    <t>Storage conditions after opening</t>
  </si>
  <si>
    <r>
      <t xml:space="preserve">Notes:
Ambient indicates shelf-life has been established under conditions of 20 </t>
    </r>
    <r>
      <rPr>
        <u/>
        <sz val="10"/>
        <rFont val="Arial"/>
        <family val="2"/>
      </rPr>
      <t xml:space="preserve">+ </t>
    </r>
    <r>
      <rPr>
        <sz val="10"/>
        <rFont val="Arial"/>
        <family val="2"/>
      </rPr>
      <t>2</t>
    </r>
    <r>
      <rPr>
        <sz val="10"/>
        <rFont val="Calibri"/>
        <family val="2"/>
      </rPr>
      <t>°</t>
    </r>
    <r>
      <rPr>
        <sz val="10"/>
        <rFont val="Arial"/>
        <family val="2"/>
      </rPr>
      <t>C, Refrigerated  temperature 1-6 °C  and Frozen temperature -18 to -30°C. 
While open shelf-life information is provided this is only an indicative test as the product stability after opening is dependent on the specific usage, dispensing practices and storage environment. No liability can be accepted for any issues arising from contamination as a result of poor practices at point of use.</t>
    </r>
  </si>
  <si>
    <t xml:space="preserve">Packaging material/dimensions </t>
  </si>
  <si>
    <t>Primary</t>
  </si>
  <si>
    <t>Secondary</t>
  </si>
  <si>
    <t>Tertiary</t>
  </si>
  <si>
    <t>Type, sort</t>
  </si>
  <si>
    <t>Canister + cap</t>
  </si>
  <si>
    <t>Box + label</t>
  </si>
  <si>
    <r>
      <t xml:space="preserve">Dimensions </t>
    </r>
    <r>
      <rPr>
        <sz val="8"/>
        <rFont val="Arial"/>
        <family val="2"/>
      </rPr>
      <t>(L x W x H)</t>
    </r>
  </si>
  <si>
    <t>130x105x241mm</t>
  </si>
  <si>
    <t>320x131x246mm</t>
  </si>
  <si>
    <t>Weight</t>
  </si>
  <si>
    <t xml:space="preserve">94g + 6,17g </t>
  </si>
  <si>
    <t>183,5g</t>
  </si>
  <si>
    <t>% recyclable</t>
  </si>
  <si>
    <t>Pallet Information</t>
  </si>
  <si>
    <t>Units per case</t>
  </si>
  <si>
    <t>Cases per layer</t>
  </si>
  <si>
    <t>Layers per pallet</t>
  </si>
  <si>
    <t>Country of origin</t>
  </si>
  <si>
    <t>Production in:</t>
  </si>
  <si>
    <t>Poland</t>
  </si>
  <si>
    <t>The product is produced according to EU-legislation.</t>
  </si>
  <si>
    <t>Para más información, contacte con:
Requests.FoodSpecification@kraftheinz.com</t>
  </si>
  <si>
    <t xml:space="preserve">Fecha de aprobación: </t>
  </si>
  <si>
    <t>INFORMACION DEL PRODUCTO</t>
  </si>
  <si>
    <t>Nombre del producto</t>
  </si>
  <si>
    <t>Nº de artículo / EPN</t>
  </si>
  <si>
    <t>Peso escurrido</t>
  </si>
  <si>
    <t>Código EAN/TUC</t>
  </si>
  <si>
    <t>Garrafa</t>
  </si>
  <si>
    <t>Caja</t>
  </si>
  <si>
    <t>Peso neto (g/kg)</t>
  </si>
  <si>
    <t>Unidad:1,98 kg</t>
  </si>
  <si>
    <t>Caja: 5,94 kg</t>
  </si>
  <si>
    <t xml:space="preserve">Palet: </t>
  </si>
  <si>
    <t>Peso bruto (g/kg)</t>
  </si>
  <si>
    <t>Unidad: 2,6 kg</t>
  </si>
  <si>
    <t>Caja: 6,4 kg</t>
  </si>
  <si>
    <t>Palet: 407,9 kg</t>
  </si>
  <si>
    <t>Listado de ingredientes</t>
  </si>
  <si>
    <r>
      <rPr>
        <sz val="14"/>
        <color rgb="FF000000"/>
        <rFont val="Arial"/>
      </rPr>
      <t>Agua, aceite de girasol, almidón modificado, queso cheddar en polvo (</t>
    </r>
    <r>
      <rPr>
        <b/>
        <sz val="14"/>
        <color rgb="FF000000"/>
        <rFont val="Arial"/>
      </rPr>
      <t>LECHE</t>
    </r>
    <r>
      <rPr>
        <sz val="14"/>
        <color rgb="FF000000"/>
        <rFont val="Arial"/>
      </rPr>
      <t>) 3%, sal, azúcar, vinagre de alcohol, aroma natural, espesante: goma xantana, aroma, conservantes: sorbato de potasio, benzoato de sodio, acidulante: ácido láctico, colorantes: carotenos, extracto de pimentón, antioxidante: EDTA disódico de calcio.</t>
    </r>
  </si>
  <si>
    <t>CONTIENE (ALÉRGENOS)</t>
  </si>
  <si>
    <t>LECHE</t>
  </si>
  <si>
    <t>Información nutricional</t>
  </si>
  <si>
    <t>por 100 gr/ml de producto</t>
  </si>
  <si>
    <t>por 100 gr/ml de producto preparado</t>
  </si>
  <si>
    <t>Energía</t>
  </si>
  <si>
    <t>Grasas</t>
  </si>
  <si>
    <t>(de las cuales saturadas)</t>
  </si>
  <si>
    <t>Carbohidratos</t>
  </si>
  <si>
    <t>(de los cuales azúcares)</t>
  </si>
  <si>
    <t>Proteínas</t>
  </si>
  <si>
    <t>Sal</t>
  </si>
  <si>
    <t>Fibra</t>
  </si>
  <si>
    <t>Descripción del producto</t>
  </si>
  <si>
    <t>Una salsa emulsionada de color amarillo anaranjado con queso cheddar, de textura y sabor cremosos.</t>
  </si>
  <si>
    <t>Preparación / Dosificación</t>
  </si>
  <si>
    <t>Muchas maneras (perfecto para usar en caliente, tibio o frío)</t>
  </si>
  <si>
    <t>Microbiología</t>
  </si>
  <si>
    <t>Rango típico</t>
  </si>
  <si>
    <t>Unidades de medida</t>
  </si>
  <si>
    <t>Recuento total</t>
  </si>
  <si>
    <t>ufc/g</t>
  </si>
  <si>
    <t>Mohos y levaduras</t>
  </si>
  <si>
    <t>Bacillus cereus</t>
  </si>
  <si>
    <t>Ausente</t>
  </si>
  <si>
    <t>Estafilococos aureus</t>
  </si>
  <si>
    <t xml:space="preserve">ufc/g </t>
  </si>
  <si>
    <t>Salmonela</t>
  </si>
  <si>
    <t>por 25 g</t>
  </si>
  <si>
    <t>Enterobacterias</t>
  </si>
  <si>
    <t>Declaración</t>
  </si>
  <si>
    <t>Datos analíticos</t>
  </si>
  <si>
    <t>Residuo seco</t>
  </si>
  <si>
    <t>Acidez</t>
  </si>
  <si>
    <t>Información dietética</t>
  </si>
  <si>
    <t>Vegetariano:</t>
  </si>
  <si>
    <r>
      <t xml:space="preserve">Apto para celíacos </t>
    </r>
    <r>
      <rPr>
        <sz val="12"/>
        <rFont val="Arial"/>
        <family val="2"/>
      </rPr>
      <t xml:space="preserve">(  &lt; 20ppm gluten) </t>
    </r>
  </si>
  <si>
    <t>Sí</t>
  </si>
  <si>
    <t>Contiene Gluten</t>
  </si>
  <si>
    <t>Sin colorantes artificiales</t>
  </si>
  <si>
    <t>Sin conservantes artificiales</t>
  </si>
  <si>
    <t>Sin aromas artificiales</t>
  </si>
  <si>
    <t>Vegano</t>
  </si>
  <si>
    <t>OGM</t>
  </si>
  <si>
    <t>Todos los ingredientes empleados son no-OGM o no-OGM por IP, de acuerdo a los certificados de nuestros proveedores,</t>
  </si>
  <si>
    <t>Codificación del envase</t>
  </si>
  <si>
    <t>Codificación en la tapa: fecha de consumo preferente, tiempo de producción y código de producción.
Codificación en la caja: fecha de consumo preferente, tiempo de producción, código EAN.</t>
  </si>
  <si>
    <t>Caducidad / condiciones de almacenamiento</t>
  </si>
  <si>
    <t>Días después de la producción</t>
  </si>
  <si>
    <t>Caducidad en días tras la apertura.</t>
  </si>
  <si>
    <t>Ambiente</t>
  </si>
  <si>
    <t>Condiciones de almacenamiento antes de la apertura</t>
  </si>
  <si>
    <t>Refrigerado</t>
  </si>
  <si>
    <t>Condiciones de almacenamiento tras la apertura</t>
  </si>
  <si>
    <t>Dimensiones y materiales de envase / embalaje</t>
  </si>
  <si>
    <t>Primario</t>
  </si>
  <si>
    <t>Secundario</t>
  </si>
  <si>
    <t>Terciario</t>
  </si>
  <si>
    <t>Tipo</t>
  </si>
  <si>
    <t>Botella de plástico multicapa + tapón</t>
  </si>
  <si>
    <t>Cartón + etiqueta</t>
  </si>
  <si>
    <t>Dimensiones</t>
  </si>
  <si>
    <t>Peso</t>
  </si>
  <si>
    <t>% reciclable</t>
  </si>
  <si>
    <t>Información del pallet</t>
  </si>
  <si>
    <t>Uds por bandeja</t>
  </si>
  <si>
    <t>Bandejas por capa</t>
  </si>
  <si>
    <t>Capas por palet</t>
  </si>
  <si>
    <t>País de origen</t>
  </si>
  <si>
    <t>Fabricado en:</t>
  </si>
  <si>
    <t>Polonia</t>
  </si>
  <si>
    <t>El producto se fabrica de acuerdo con la legislación de la UE.</t>
  </si>
  <si>
    <t>Ingangsdatum:</t>
  </si>
  <si>
    <t>PRODUCT INFORMATIE</t>
  </si>
  <si>
    <t>Productnaam</t>
  </si>
  <si>
    <t>Artikel nummer</t>
  </si>
  <si>
    <t>Netto inhoud/Uitlekgewicht</t>
  </si>
  <si>
    <t>EAN code</t>
  </si>
  <si>
    <t>Netto gewicht ( g / Kg)</t>
  </si>
  <si>
    <t>Bruto weight ( g / Kg)</t>
  </si>
  <si>
    <t>Ingrediëntendeclaratie</t>
  </si>
  <si>
    <t>BEVAT (ALLERGENEN)</t>
  </si>
  <si>
    <t>Voedingswaarde</t>
  </si>
  <si>
    <t>per 100 gr/ml bereid product</t>
  </si>
  <si>
    <t>Energie</t>
  </si>
  <si>
    <t>Vet</t>
  </si>
  <si>
    <t>(waarvan verzadigd vet)</t>
  </si>
  <si>
    <t>Koolhydraten</t>
  </si>
  <si>
    <t>(waarvan suikers)</t>
  </si>
  <si>
    <t>Eiwit</t>
  </si>
  <si>
    <t xml:space="preserve">Zout </t>
  </si>
  <si>
    <t>Voedingsvezel</t>
  </si>
  <si>
    <t>Productomschrijving/ Toepassingsmogelijkheden</t>
  </si>
  <si>
    <t>Bereiding /dosering</t>
  </si>
  <si>
    <t>Microbiologische data</t>
  </si>
  <si>
    <t>Totaal kiemgetal</t>
  </si>
  <si>
    <t>kve/g</t>
  </si>
  <si>
    <t>Gisten en schimmels</t>
  </si>
  <si>
    <t>Bacillus Cereus</t>
  </si>
  <si>
    <t>Staphylococcus aureus</t>
  </si>
  <si>
    <t>kve/g / per 0.01 g</t>
  </si>
  <si>
    <t>Salmonella</t>
  </si>
  <si>
    <t>Enterobacteriën</t>
  </si>
  <si>
    <t>Analytische kenmerken</t>
  </si>
  <si>
    <t>Droge stof</t>
  </si>
  <si>
    <t>Zuren</t>
  </si>
  <si>
    <t>Geschikt voor:</t>
  </si>
  <si>
    <t>Vegetarisch</t>
  </si>
  <si>
    <r>
      <t xml:space="preserve">Geschikt voor Coeliakie </t>
    </r>
    <r>
      <rPr>
        <sz val="12"/>
        <rFont val="Arial"/>
        <family val="2"/>
      </rPr>
      <t xml:space="preserve">(bevattende &lt; 20 ppm gluten) </t>
    </r>
  </si>
  <si>
    <t>Bevat gluten</t>
  </si>
  <si>
    <t>Veganistisch</t>
  </si>
  <si>
    <t>Alle gebruikte grondstoffen zijn non GMO of non GMO by IP volgens verklaringen van onze leveranciers</t>
  </si>
  <si>
    <t>THT of THT tot einde</t>
  </si>
  <si>
    <t>Codering op verpakking</t>
  </si>
  <si>
    <t>Houdbaarheid/bewaarcondities</t>
  </si>
  <si>
    <t>Houdbaar na productie (dagen)</t>
  </si>
  <si>
    <t>Opslagcondities vóór opening</t>
  </si>
  <si>
    <t>Houdbaar na opening
(dagen)</t>
  </si>
  <si>
    <t>Opslagcondities na opening</t>
  </si>
  <si>
    <t>Notes:
Ambient betekent condities 20 + 2°C, Gekoeld: temperatuur 1-6 °C en Bevroren: temperatuur -18 tot -30°C. 
Als Open houdbaarheid informatie is gegeven is dit allen indicatief bedoeld omdat de stabiliteit van het product na openen afhankelijk is van specifiek gebruik, manier van doseren en opslag condities. Geen enkele vertantwoordelijkheid wordt aanvaard voor problemen die voortvloeien uit contaminatie van het product als gevolg van slechte gebruiksomstandigheden.</t>
  </si>
  <si>
    <t>Verpakkings soort/afmeting</t>
  </si>
  <si>
    <t>primair</t>
  </si>
  <si>
    <t>secundair</t>
  </si>
  <si>
    <t>tertiair</t>
  </si>
  <si>
    <t>soort</t>
  </si>
  <si>
    <t>afmetingen</t>
  </si>
  <si>
    <t>gewicht</t>
  </si>
  <si>
    <t>% recyclebaar</t>
  </si>
  <si>
    <t>Land van herkomst</t>
  </si>
  <si>
    <t>Productie in:</t>
  </si>
  <si>
    <t>Het product is geproduceerd volgens EU-wetgeving.</t>
  </si>
  <si>
    <t xml:space="preserve">Date d'entrée en vigueur: </t>
  </si>
  <si>
    <t>INFORMATION DE PRODUIT</t>
  </si>
  <si>
    <t>Nom du produit</t>
  </si>
  <si>
    <t>Numéro d'article</t>
  </si>
  <si>
    <t>Poids net / poids net égoutté</t>
  </si>
  <si>
    <t>Code EAN</t>
  </si>
  <si>
    <t>Déclaration d'ingrédients</t>
  </si>
  <si>
    <t>CONTIENT (ALLERGÈNES)</t>
  </si>
  <si>
    <t>Valeur nutritive</t>
  </si>
  <si>
    <t>par 100 gr/ml de produit</t>
  </si>
  <si>
    <t>par 100 gr/ml de produit préparé</t>
  </si>
  <si>
    <t>Énergie</t>
  </si>
  <si>
    <t>Lipides</t>
  </si>
  <si>
    <t>(dont lipides saturés)</t>
  </si>
  <si>
    <t>Glucides</t>
  </si>
  <si>
    <t>(dont sucres)</t>
  </si>
  <si>
    <t>Protéines</t>
  </si>
  <si>
    <t>Sel</t>
  </si>
  <si>
    <t>Fibres alimentaires</t>
  </si>
  <si>
    <t>Description du produit / Possibilités d'application</t>
  </si>
  <si>
    <t>Préparation / dosage</t>
  </si>
  <si>
    <t>Données microbiologiques</t>
  </si>
  <si>
    <t>Teneur bactérienne totale</t>
  </si>
  <si>
    <t>Levures et moisissures</t>
  </si>
  <si>
    <t>cfu/g / pour 0.01g</t>
  </si>
  <si>
    <t>Salmonelles</t>
  </si>
  <si>
    <t>pour 25 g</t>
  </si>
  <si>
    <t>Entérobactéries</t>
  </si>
  <si>
    <t>Déclaration</t>
  </si>
  <si>
    <t>Caractéristiques analytiques</t>
  </si>
  <si>
    <t>Matière sèche</t>
  </si>
  <si>
    <t>Acide</t>
  </si>
  <si>
    <t xml:space="preserve">Convient au : </t>
  </si>
  <si>
    <t>Halal</t>
  </si>
  <si>
    <t>Végétarien</t>
  </si>
  <si>
    <t>Casher</t>
  </si>
  <si>
    <r>
      <t xml:space="preserve">pour Coeliaque
</t>
    </r>
    <r>
      <rPr>
        <sz val="12"/>
        <rFont val="Arial"/>
        <family val="2"/>
      </rPr>
      <t xml:space="preserve">(évalué comme contenant &lt;20 ppm de gluten) </t>
    </r>
  </si>
  <si>
    <t>Contient du gluten</t>
  </si>
  <si>
    <t>Non Couleurs artificielles</t>
  </si>
  <si>
    <t>No Conservateurs artificiels</t>
  </si>
  <si>
    <t>Non Saveurs  Artificielles</t>
  </si>
  <si>
    <t>Végétalien</t>
  </si>
  <si>
    <t>Toutes les substances utilisées ne contiennent pas d'OGM ou d'OGM à identité préservée suivant les déclarations de nos fournisseurs.</t>
  </si>
  <si>
    <t xml:space="preserve">DDM ou DDM fin
</t>
  </si>
  <si>
    <t>Code sur l'emballage</t>
  </si>
  <si>
    <t>Conservation / conditions recommandées de conservation</t>
  </si>
  <si>
    <t>Conservation après production (jour)</t>
  </si>
  <si>
    <t>Conditions 
avant ouverture</t>
  </si>
  <si>
    <t>Conservation suivant l'ouverture (jour)</t>
  </si>
  <si>
    <t>Conditions
après ouverture</t>
  </si>
  <si>
    <r>
      <t xml:space="preserve">Notes:
Ambiante indique que la durée de conservation a été établie conditions de 20 </t>
    </r>
    <r>
      <rPr>
        <u/>
        <sz val="10"/>
        <rFont val="Arial"/>
        <family val="2"/>
      </rPr>
      <t xml:space="preserve">+ </t>
    </r>
    <r>
      <rPr>
        <sz val="10"/>
        <rFont val="Arial"/>
        <family val="2"/>
      </rPr>
      <t>2</t>
    </r>
    <r>
      <rPr>
        <sz val="10"/>
        <rFont val="Calibri"/>
        <family val="2"/>
      </rPr>
      <t>°</t>
    </r>
    <r>
      <rPr>
        <sz val="10"/>
        <rFont val="Arial"/>
        <family val="2"/>
      </rPr>
      <t>C, réfrigération de 1-6 °C et congélation de -18 to -30°C.
While open shelf-life information is provided this is only an indicative test as the product stability after opening is dependent on the specific usage, dispensing practices and storage environment. No liability can be accepted for any issues arising from contamination as a result of poor practices at point of use.</t>
    </r>
  </si>
  <si>
    <t>Type d'emballage / dimensions</t>
  </si>
  <si>
    <t>primaire</t>
  </si>
  <si>
    <t>secondaire</t>
  </si>
  <si>
    <t>tertiaire</t>
  </si>
  <si>
    <t>type</t>
  </si>
  <si>
    <t>dimensions</t>
  </si>
  <si>
    <t>poids</t>
  </si>
  <si>
    <t>% recyclé</t>
  </si>
  <si>
    <t>Pays d'origine</t>
  </si>
  <si>
    <t>Fabriqué:</t>
  </si>
  <si>
    <t>Le produit est fabriqué selon la législation européenne.</t>
  </si>
  <si>
    <t>Effectivedate/Ingangsdatum/Date d'entrée en vigueur:</t>
  </si>
  <si>
    <t xml:space="preserve">ALLERGENS </t>
  </si>
  <si>
    <t>Article numbre</t>
  </si>
  <si>
    <t>Net weight</t>
  </si>
  <si>
    <t>EAN code/Code EAN</t>
  </si>
  <si>
    <t xml:space="preserve"> + / - / *</t>
  </si>
  <si>
    <r>
      <rPr>
        <b/>
        <i/>
        <sz val="14"/>
        <rFont val="Arial"/>
        <family val="2"/>
      </rPr>
      <t>Cereals</t>
    </r>
    <r>
      <rPr>
        <i/>
        <sz val="14"/>
        <rFont val="Arial"/>
        <family val="2"/>
      </rPr>
      <t xml:space="preserve"> containing gluten (i.e. wheat, rye, barley, oats, spelt, kamut or their hybridised strains) and products thereof / </t>
    </r>
    <r>
      <rPr>
        <b/>
        <i/>
        <sz val="14"/>
        <rFont val="Arial"/>
        <family val="2"/>
      </rPr>
      <t>Glutenbevattende granen</t>
    </r>
    <r>
      <rPr>
        <i/>
        <sz val="14"/>
        <rFont val="Arial"/>
        <family val="2"/>
      </rPr>
      <t xml:space="preserve"> (zoals tarwe, rogge, gerst, haver, spelt en kamut, of de hybride soorten daarvan en afgeleide producten / </t>
    </r>
    <r>
      <rPr>
        <b/>
        <i/>
        <sz val="14"/>
        <rFont val="Arial"/>
        <family val="2"/>
      </rPr>
      <t xml:space="preserve">Céreals </t>
    </r>
    <r>
      <rPr>
        <i/>
        <sz val="14"/>
        <rFont val="Arial"/>
        <family val="2"/>
      </rPr>
      <t>contenant du gluten à savoir: blé, seigle, orge, avoine, épeautre, kamut ou leurs souches hybridées et les produits à base de céréales.</t>
    </r>
  </si>
  <si>
    <t>-</t>
  </si>
  <si>
    <r>
      <rPr>
        <b/>
        <sz val="14"/>
        <rFont val="Arial"/>
        <family val="2"/>
      </rPr>
      <t>Crustaceans</t>
    </r>
    <r>
      <rPr>
        <sz val="14"/>
        <rFont val="Arial"/>
        <family val="2"/>
      </rPr>
      <t xml:space="preserve"> and products thereof/ </t>
    </r>
    <r>
      <rPr>
        <b/>
        <sz val="14"/>
        <rFont val="Arial"/>
        <family val="2"/>
      </rPr>
      <t>Schaaldieren</t>
    </r>
    <r>
      <rPr>
        <sz val="14"/>
        <rFont val="Arial"/>
        <family val="2"/>
      </rPr>
      <t xml:space="preserve"> en afgeleide producten / </t>
    </r>
    <r>
      <rPr>
        <b/>
        <sz val="14"/>
        <rFont val="Arial"/>
        <family val="2"/>
      </rPr>
      <t>Crustacés</t>
    </r>
    <r>
      <rPr>
        <sz val="14"/>
        <rFont val="Arial"/>
        <family val="2"/>
      </rPr>
      <t xml:space="preserve"> et produits à base de crustacés</t>
    </r>
  </si>
  <si>
    <r>
      <rPr>
        <b/>
        <sz val="14"/>
        <rFont val="Arial"/>
        <family val="2"/>
      </rPr>
      <t xml:space="preserve">Eggs </t>
    </r>
    <r>
      <rPr>
        <sz val="14"/>
        <rFont val="Arial"/>
        <family val="2"/>
      </rPr>
      <t xml:space="preserve">and products thereof/ </t>
    </r>
    <r>
      <rPr>
        <b/>
        <sz val="14"/>
        <rFont val="Arial"/>
        <family val="2"/>
      </rPr>
      <t>Eieren</t>
    </r>
    <r>
      <rPr>
        <sz val="14"/>
        <rFont val="Arial"/>
        <family val="2"/>
      </rPr>
      <t xml:space="preserve"> en afgeleide producten / </t>
    </r>
    <r>
      <rPr>
        <b/>
        <sz val="14"/>
        <rFont val="Arial"/>
        <family val="2"/>
      </rPr>
      <t>Oeuf</t>
    </r>
    <r>
      <rPr>
        <sz val="14"/>
        <rFont val="Arial"/>
        <family val="2"/>
      </rPr>
      <t>s et produits à base d' oeufs</t>
    </r>
  </si>
  <si>
    <r>
      <rPr>
        <b/>
        <sz val="14"/>
        <rFont val="Arial"/>
        <family val="2"/>
      </rPr>
      <t>Fish</t>
    </r>
    <r>
      <rPr>
        <sz val="14"/>
        <rFont val="Arial"/>
        <family val="2"/>
      </rPr>
      <t xml:space="preserve"> and products thereof / </t>
    </r>
    <r>
      <rPr>
        <b/>
        <sz val="14"/>
        <rFont val="Arial"/>
        <family val="2"/>
      </rPr>
      <t>Vis</t>
    </r>
    <r>
      <rPr>
        <sz val="14"/>
        <rFont val="Arial"/>
        <family val="2"/>
      </rPr>
      <t xml:space="preserve"> en afgeleide producten /</t>
    </r>
    <r>
      <rPr>
        <b/>
        <sz val="14"/>
        <rFont val="Arial"/>
        <family val="2"/>
      </rPr>
      <t xml:space="preserve"> Poissons</t>
    </r>
    <r>
      <rPr>
        <sz val="14"/>
        <rFont val="Arial"/>
        <family val="2"/>
      </rPr>
      <t xml:space="preserve"> et produits à base de poissons.</t>
    </r>
  </si>
  <si>
    <r>
      <rPr>
        <b/>
        <sz val="14"/>
        <rFont val="Arial"/>
        <family val="2"/>
      </rPr>
      <t>Peanuts</t>
    </r>
    <r>
      <rPr>
        <sz val="14"/>
        <rFont val="Arial"/>
        <family val="2"/>
      </rPr>
      <t xml:space="preserve"> and products thereof/ </t>
    </r>
    <r>
      <rPr>
        <b/>
        <sz val="14"/>
        <rFont val="Arial"/>
        <family val="2"/>
      </rPr>
      <t>Aardnoten</t>
    </r>
    <r>
      <rPr>
        <sz val="14"/>
        <rFont val="Arial"/>
        <family val="2"/>
      </rPr>
      <t xml:space="preserve"> en afgeleide producten / </t>
    </r>
    <r>
      <rPr>
        <b/>
        <sz val="14"/>
        <rFont val="Arial"/>
        <family val="2"/>
      </rPr>
      <t xml:space="preserve">Arachides </t>
    </r>
    <r>
      <rPr>
        <sz val="14"/>
        <rFont val="Arial"/>
        <family val="2"/>
      </rPr>
      <t>et produits à base d'arachides</t>
    </r>
  </si>
  <si>
    <r>
      <rPr>
        <b/>
        <sz val="14"/>
        <rFont val="Arial"/>
        <family val="2"/>
      </rPr>
      <t>Soybeans</t>
    </r>
    <r>
      <rPr>
        <sz val="14"/>
        <rFont val="Arial"/>
        <family val="2"/>
      </rPr>
      <t xml:space="preserve"> and products thereof/ </t>
    </r>
    <r>
      <rPr>
        <b/>
        <sz val="14"/>
        <rFont val="Arial"/>
        <family val="2"/>
      </rPr>
      <t>Sojabonen</t>
    </r>
    <r>
      <rPr>
        <sz val="14"/>
        <rFont val="Arial"/>
        <family val="2"/>
      </rPr>
      <t xml:space="preserve"> en afgeleide producten / </t>
    </r>
    <r>
      <rPr>
        <b/>
        <sz val="14"/>
        <rFont val="Arial"/>
        <family val="2"/>
      </rPr>
      <t>Soja</t>
    </r>
    <r>
      <rPr>
        <sz val="14"/>
        <rFont val="Arial"/>
        <family val="2"/>
      </rPr>
      <t xml:space="preserve"> et produits à base de soja </t>
    </r>
  </si>
  <si>
    <r>
      <rPr>
        <b/>
        <sz val="14"/>
        <rFont val="Arial"/>
        <family val="2"/>
      </rPr>
      <t>Milk</t>
    </r>
    <r>
      <rPr>
        <sz val="14"/>
        <rFont val="Arial"/>
        <family val="2"/>
      </rPr>
      <t xml:space="preserve"> and products thereof (including lactose)/ </t>
    </r>
    <r>
      <rPr>
        <b/>
        <sz val="14"/>
        <rFont val="Arial"/>
        <family val="2"/>
      </rPr>
      <t xml:space="preserve">Melk </t>
    </r>
    <r>
      <rPr>
        <sz val="14"/>
        <rFont val="Arial"/>
        <family val="2"/>
      </rPr>
      <t xml:space="preserve">en afgeleide producten/ (inclusief lactose) / </t>
    </r>
    <r>
      <rPr>
        <b/>
        <sz val="14"/>
        <rFont val="Arial"/>
        <family val="2"/>
      </rPr>
      <t xml:space="preserve">Lait </t>
    </r>
    <r>
      <rPr>
        <sz val="14"/>
        <rFont val="Arial"/>
        <family val="2"/>
      </rPr>
      <t>et produits à base de lait (y compris le lactose)</t>
    </r>
  </si>
  <si>
    <r>
      <rPr>
        <b/>
        <i/>
        <sz val="14"/>
        <rFont val="Arial"/>
        <family val="2"/>
      </rPr>
      <t xml:space="preserve">Nuts </t>
    </r>
    <r>
      <rPr>
        <i/>
        <sz val="14"/>
        <rFont val="Arial"/>
        <family val="2"/>
      </rPr>
      <t xml:space="preserve">(i.e. almonds, hazelnuts, walnuts, cashews, pecan nuts, Brazil nuts, pistachio nuts, macadamia nuts and Queensland nuts), and products thereof / 
</t>
    </r>
    <r>
      <rPr>
        <b/>
        <i/>
        <sz val="14"/>
        <rFont val="Arial"/>
        <family val="2"/>
      </rPr>
      <t>Noten</t>
    </r>
    <r>
      <rPr>
        <i/>
        <sz val="14"/>
        <rFont val="Arial"/>
        <family val="2"/>
      </rPr>
      <t xml:space="preserve"> (zoals amandelen, hazelnoten, walnoten, cashewnoten, pecannoten, paranoten, pistachenoten, macadamianoten,(of queensland nut Macadamia ternifoliea) en afgeleide producten /
</t>
    </r>
    <r>
      <rPr>
        <b/>
        <i/>
        <sz val="14"/>
        <rFont val="Arial"/>
        <family val="2"/>
      </rPr>
      <t>Fruits à coque</t>
    </r>
    <r>
      <rPr>
        <i/>
        <sz val="14"/>
        <rFont val="Arial"/>
        <family val="2"/>
      </rPr>
      <t xml:space="preserve"> (amandes, noisettes, pistaches, noix, noix de cajou, noix de pecan, noix du Brésil, noix de Macadamia et noix de Queensland) et produits à base de ces fruits</t>
    </r>
  </si>
  <si>
    <r>
      <rPr>
        <b/>
        <sz val="14"/>
        <rFont val="Arial"/>
        <family val="2"/>
      </rPr>
      <t>Celery</t>
    </r>
    <r>
      <rPr>
        <sz val="14"/>
        <rFont val="Arial"/>
        <family val="2"/>
      </rPr>
      <t xml:space="preserve"> and products thereof / </t>
    </r>
    <r>
      <rPr>
        <b/>
        <sz val="14"/>
        <rFont val="Arial"/>
        <family val="2"/>
      </rPr>
      <t>Selderij</t>
    </r>
    <r>
      <rPr>
        <sz val="14"/>
        <rFont val="Arial"/>
        <family val="2"/>
      </rPr>
      <t xml:space="preserve"> en afgeleide producten / </t>
    </r>
    <r>
      <rPr>
        <b/>
        <sz val="14"/>
        <rFont val="Arial"/>
        <family val="2"/>
      </rPr>
      <t xml:space="preserve">Céleri </t>
    </r>
    <r>
      <rPr>
        <sz val="14"/>
        <rFont val="Arial"/>
        <family val="2"/>
      </rPr>
      <t>et produits à base de céleri</t>
    </r>
  </si>
  <si>
    <r>
      <rPr>
        <b/>
        <sz val="14"/>
        <rFont val="Arial"/>
        <family val="2"/>
      </rPr>
      <t xml:space="preserve">Mustard </t>
    </r>
    <r>
      <rPr>
        <sz val="14"/>
        <rFont val="Arial"/>
        <family val="2"/>
      </rPr>
      <t xml:space="preserve">and products thereof/ </t>
    </r>
    <r>
      <rPr>
        <b/>
        <sz val="14"/>
        <rFont val="Arial"/>
        <family val="2"/>
      </rPr>
      <t xml:space="preserve">Mosterd </t>
    </r>
    <r>
      <rPr>
        <sz val="14"/>
        <rFont val="Arial"/>
        <family val="2"/>
      </rPr>
      <t>en afgeleide producten /</t>
    </r>
    <r>
      <rPr>
        <b/>
        <sz val="14"/>
        <rFont val="Arial"/>
        <family val="2"/>
      </rPr>
      <t xml:space="preserve"> Moutarde</t>
    </r>
    <r>
      <rPr>
        <sz val="14"/>
        <rFont val="Arial"/>
        <family val="2"/>
      </rPr>
      <t xml:space="preserve"> et produits à base de moutarde</t>
    </r>
  </si>
  <si>
    <r>
      <rPr>
        <b/>
        <sz val="14"/>
        <rFont val="Arial"/>
        <family val="2"/>
      </rPr>
      <t>Sesame seeds</t>
    </r>
    <r>
      <rPr>
        <sz val="14"/>
        <rFont val="Arial"/>
        <family val="2"/>
      </rPr>
      <t xml:space="preserve"> and products thereof / </t>
    </r>
    <r>
      <rPr>
        <b/>
        <sz val="14"/>
        <rFont val="Arial"/>
        <family val="2"/>
      </rPr>
      <t>Sesamzaad</t>
    </r>
    <r>
      <rPr>
        <sz val="14"/>
        <rFont val="Arial"/>
        <family val="2"/>
      </rPr>
      <t xml:space="preserve"> en afgeleide producten / </t>
    </r>
    <r>
      <rPr>
        <b/>
        <sz val="14"/>
        <rFont val="Arial"/>
        <family val="2"/>
      </rPr>
      <t>Graines de sésame</t>
    </r>
    <r>
      <rPr>
        <sz val="14"/>
        <rFont val="Arial"/>
        <family val="2"/>
      </rPr>
      <t xml:space="preserve"> et produits à base de graines de sésame</t>
    </r>
  </si>
  <si>
    <r>
      <rPr>
        <b/>
        <sz val="14"/>
        <rFont val="Arial"/>
        <family val="2"/>
      </rPr>
      <t>Sulphur dioxide</t>
    </r>
    <r>
      <rPr>
        <sz val="14"/>
        <rFont val="Arial"/>
        <family val="2"/>
      </rPr>
      <t xml:space="preserve"> and sulphites at concentrations of more than 10 mg/kg or 10 mg/litre expressed as SO 2 /
</t>
    </r>
    <r>
      <rPr>
        <b/>
        <sz val="14"/>
        <rFont val="Arial"/>
        <family val="2"/>
      </rPr>
      <t>Zwaveldioxide</t>
    </r>
    <r>
      <rPr>
        <sz val="14"/>
        <rFont val="Arial"/>
        <family val="2"/>
      </rPr>
      <t xml:space="preserve"> en sulfieten in concentraties van meer dan 10 mg/kg of 10 mg/ liter uitgedrukt als SO2 / 
</t>
    </r>
    <r>
      <rPr>
        <b/>
        <sz val="14"/>
        <rFont val="Arial"/>
        <family val="2"/>
      </rPr>
      <t>Anhydride de sulfureux</t>
    </r>
    <r>
      <rPr>
        <sz val="14"/>
        <rFont val="Arial"/>
        <family val="2"/>
      </rPr>
      <t xml:space="preserve"> et sulfite en concentration d' au moins 10 mg/kg, ou 10 mg/litre exprimées en SO2</t>
    </r>
  </si>
  <si>
    <r>
      <rPr>
        <b/>
        <sz val="14"/>
        <rFont val="Arial"/>
        <family val="2"/>
      </rPr>
      <t xml:space="preserve">Lupin </t>
    </r>
    <r>
      <rPr>
        <sz val="14"/>
        <rFont val="Arial"/>
        <family val="2"/>
      </rPr>
      <t xml:space="preserve">and products thereof/ </t>
    </r>
    <r>
      <rPr>
        <b/>
        <sz val="14"/>
        <rFont val="Arial"/>
        <family val="2"/>
      </rPr>
      <t xml:space="preserve">Lupine </t>
    </r>
    <r>
      <rPr>
        <sz val="14"/>
        <rFont val="Arial"/>
        <family val="2"/>
      </rPr>
      <t xml:space="preserve">en afgeleide producten / </t>
    </r>
    <r>
      <rPr>
        <b/>
        <sz val="14"/>
        <rFont val="Arial"/>
        <family val="2"/>
      </rPr>
      <t>Lupin</t>
    </r>
    <r>
      <rPr>
        <sz val="14"/>
        <rFont val="Arial"/>
        <family val="2"/>
      </rPr>
      <t xml:space="preserve"> et produits à base de lupin</t>
    </r>
  </si>
  <si>
    <r>
      <rPr>
        <b/>
        <sz val="14"/>
        <rFont val="Arial"/>
        <family val="2"/>
      </rPr>
      <t>Molluscs</t>
    </r>
    <r>
      <rPr>
        <sz val="14"/>
        <rFont val="Arial"/>
        <family val="2"/>
      </rPr>
      <t xml:space="preserve"> and products thereof/ </t>
    </r>
    <r>
      <rPr>
        <b/>
        <sz val="14"/>
        <rFont val="Arial"/>
        <family val="2"/>
      </rPr>
      <t>Weekdieren</t>
    </r>
    <r>
      <rPr>
        <sz val="14"/>
        <rFont val="Arial"/>
        <family val="2"/>
      </rPr>
      <t xml:space="preserve"> en afgeleide producten / </t>
    </r>
    <r>
      <rPr>
        <b/>
        <sz val="14"/>
        <rFont val="Arial"/>
        <family val="2"/>
      </rPr>
      <t xml:space="preserve">Mollusques </t>
    </r>
    <r>
      <rPr>
        <sz val="14"/>
        <rFont val="Arial"/>
        <family val="2"/>
      </rPr>
      <t>et produits à base de mollusques</t>
    </r>
  </si>
  <si>
    <t>+ allergen is present</t>
  </si>
  <si>
    <t>- allergen is absent</t>
  </si>
  <si>
    <t>(*) may contain allergen</t>
  </si>
  <si>
    <t>Códigos EAN / TUC</t>
  </si>
  <si>
    <t>Peso neto ( g / Kg)</t>
  </si>
  <si>
    <t xml:space="preserve">Unidad: </t>
  </si>
  <si>
    <t>Bandeja:</t>
  </si>
  <si>
    <t>Palet:</t>
  </si>
  <si>
    <t>Peso bruto ( g / Kg)</t>
  </si>
  <si>
    <t>Unidad:</t>
  </si>
  <si>
    <t xml:space="preserve">Bandeja: </t>
  </si>
  <si>
    <t>Descripción del producto / Nombre legal</t>
  </si>
  <si>
    <t>ufc/g / por 0.01 g</t>
  </si>
  <si>
    <r>
      <t xml:space="preserve">Apto para celíacos
 </t>
    </r>
    <r>
      <rPr>
        <sz val="12"/>
        <rFont val="Arial"/>
        <family val="2"/>
      </rPr>
      <t xml:space="preserve">( &lt; 20 ppm gluten) </t>
    </r>
  </si>
  <si>
    <t>Sin conservadores artificiales</t>
  </si>
  <si>
    <t>Todos los ingredientes empleados son no-OGM o no-OGM por IP, de acuerdo a los certificados de nuestros proveedores</t>
  </si>
  <si>
    <t>Referencia a consumo preferente</t>
  </si>
  <si>
    <t>Caducidad tras la fabricación (dias)</t>
  </si>
  <si>
    <t>Almacenaje antes de apertura</t>
  </si>
  <si>
    <t>Caducidad tras la apertura (días)</t>
  </si>
  <si>
    <t>Almacenaje tras la apertura</t>
  </si>
  <si>
    <t>Notas:
Ambiente indica que el consumo preferente se ha establecido a 20 + 2°C; refrigerado a 1-6 °C; y congelado, de -18 a -30°C. 
A pesar de proporcionarse un consumo preferente tras la apertura, este es tan solo un dato indicativo, ya que la estabilidad del producto una vez abierto depende del uso específico, las prácticas de dosificación y el medio en que se almacena.  No se aceptará responsabilidad alguna por cualquier problema surgido de una contaminación resultado de malas prácticas en el punto de uso</t>
  </si>
  <si>
    <r>
      <t xml:space="preserve">Dimensiones </t>
    </r>
    <r>
      <rPr>
        <sz val="8"/>
        <rFont val="Arial"/>
        <family val="2"/>
      </rPr>
      <t>(L x A x a)</t>
    </r>
  </si>
  <si>
    <t>Información del palet</t>
  </si>
  <si>
    <t>Este producto está fabricado conforme a la legislación europea</t>
  </si>
  <si>
    <t>Per ulteriori informazioni, contattare:
Requests.FoodSpecification@kraftheinz.com</t>
  </si>
  <si>
    <t>Data di approvazione:</t>
  </si>
  <si>
    <t>INFORMAZIONI SUL PRODOTTO</t>
  </si>
  <si>
    <t>Nome del prodotto</t>
  </si>
  <si>
    <t>Nº dell'articolo / EPN</t>
  </si>
  <si>
    <t>Peso netto</t>
  </si>
  <si>
    <t>Codici EAN / TUC</t>
  </si>
  <si>
    <t>Peso netto ( g / Kg)</t>
  </si>
  <si>
    <t xml:space="preserve">Unità: </t>
  </si>
  <si>
    <t>Collo:</t>
  </si>
  <si>
    <t>Peso lordo ( g / Kg)</t>
  </si>
  <si>
    <t>Elenco degli ingredienti</t>
  </si>
  <si>
    <t>CONTIENE (ALLERGENI)</t>
  </si>
  <si>
    <t>Dichiarazione nutrizionale</t>
  </si>
  <si>
    <t>per 100 g/ml di prodotto</t>
  </si>
  <si>
    <t>por 100 gr/ml di prodotto preparato</t>
  </si>
  <si>
    <t>Energia</t>
  </si>
  <si>
    <t>Grassi</t>
  </si>
  <si>
    <t>(di cui saturi)</t>
  </si>
  <si>
    <t>Carboidrati</t>
  </si>
  <si>
    <t>(di cui zuccheri)</t>
  </si>
  <si>
    <t>Proteine</t>
  </si>
  <si>
    <t>Sale</t>
  </si>
  <si>
    <t>Descrizione del prodotto / Nome legale</t>
  </si>
  <si>
    <t>Preparazione / Dosaggio</t>
  </si>
  <si>
    <t>Microbiologia</t>
  </si>
  <si>
    <t>Intervallo tipico</t>
  </si>
  <si>
    <t>Unità di misura</t>
  </si>
  <si>
    <t>Conta batterica totale</t>
  </si>
  <si>
    <t>Muffe e lieviti</t>
  </si>
  <si>
    <t>Stafilococcus aureus</t>
  </si>
  <si>
    <t>ufc/g / per 0.01 g</t>
  </si>
  <si>
    <t xml:space="preserve">Dichiarazione  </t>
  </si>
  <si>
    <t>Dati analitici</t>
  </si>
  <si>
    <t>Residuo secco</t>
  </si>
  <si>
    <t>Acidità</t>
  </si>
  <si>
    <t>Indicazioni nutrizionali</t>
  </si>
  <si>
    <r>
      <t xml:space="preserve">Adatto ai celiaci
 </t>
    </r>
    <r>
      <rPr>
        <sz val="12"/>
        <rFont val="Arial"/>
        <family val="2"/>
      </rPr>
      <t xml:space="preserve">( &lt; 20 ppm gluten) </t>
    </r>
  </si>
  <si>
    <t>Contiene Glutine</t>
  </si>
  <si>
    <t>Senza coloranti artificiali</t>
  </si>
  <si>
    <t>Senza conservanti artificiali</t>
  </si>
  <si>
    <t>Senza aromi artificiali</t>
  </si>
  <si>
    <t>Tutti gli ingredienti utilizzati sono non-OGM o non-OGM da IP, secondo i certificati dei nostri fornitori.</t>
  </si>
  <si>
    <t>Da consumarsi preferibilmente entro</t>
  </si>
  <si>
    <t>Codifica sull'imballaggio</t>
  </si>
  <si>
    <t>Durata di conservazione / modalità di conservazione</t>
  </si>
  <si>
    <t>Durata di conservazione dalla produzione (giorni)</t>
  </si>
  <si>
    <t>Modalità di conservazione prima dell'apertura</t>
  </si>
  <si>
    <t>Durata di conservazione dopo l'apertura (giorni)</t>
  </si>
  <si>
    <t>Modalità di conservazione dopo l'apertura</t>
  </si>
  <si>
    <t>Nota:
La temperatura ambiente indica che la durata di conservazione è stata stabilita in condizioni di 20 ± 2 °C, temperatura refrigerata 1-6 °C e temperatura di congelamento da -18 a -30 °C.
Le informazioni sulla durata di conservazione dopo l'apertura sono fornite solo a titolo indicativo, poiché la stabilità del prodotto dopo l'apertura dipende dall'utilizzo specifico, dalle pratiche di distribuzione e dall'ambiente di conservazione. Si declina ogni responsabilità per eventuali problemi derivanti da contaminazione dovuta a pratiche improprie al momento dell'utilizzo.</t>
  </si>
  <si>
    <t>Dimensioni e materiali di imballaggio</t>
  </si>
  <si>
    <t>Secondario</t>
  </si>
  <si>
    <t>Terziario</t>
  </si>
  <si>
    <r>
      <t xml:space="preserve">Dimensioni </t>
    </r>
    <r>
      <rPr>
        <sz val="8"/>
        <rFont val="Arial"/>
        <family val="2"/>
      </rPr>
      <t>(L x L x A)</t>
    </r>
  </si>
  <si>
    <t>% reciclabile</t>
  </si>
  <si>
    <t>Informazioni sul pallet</t>
  </si>
  <si>
    <t>Unità per collo</t>
  </si>
  <si>
    <t>Colli per strato</t>
  </si>
  <si>
    <t>Strati per pallet</t>
  </si>
  <si>
    <t>Paese di origine</t>
  </si>
  <si>
    <t>Prodotto in:</t>
  </si>
  <si>
    <t>Questo prodotto è fabbricato in conformità alla legislazione europea</t>
  </si>
  <si>
    <t>Date completed/Ingangsdatum/Date d'entrée en vigueur/Fecha de aprobación:</t>
  </si>
  <si>
    <t>ALLERGENS / ALLERGENEN / ALLERGÈNES
/ ALÉRGENOS</t>
  </si>
  <si>
    <t>Article no./Artikelnr./Numéro d'article/Numero dell'articolo</t>
  </si>
  <si>
    <t>Net weight/Netto inhoud/Poids net/poids net égoutté/Peso netto</t>
  </si>
  <si>
    <t>EAN code / código EAN unidad / codice EAN</t>
  </si>
  <si>
    <t>English/Nederlands/Français/Español/Italiano</t>
  </si>
  <si>
    <r>
      <t>LeDa</t>
    </r>
    <r>
      <rPr>
        <b/>
        <sz val="5"/>
        <rFont val="Arial"/>
        <family val="2"/>
      </rPr>
      <t xml:space="preserve">
</t>
    </r>
    <r>
      <rPr>
        <b/>
        <sz val="9"/>
        <rFont val="Arial Narrow"/>
        <family val="2"/>
      </rPr>
      <t>code</t>
    </r>
    <r>
      <rPr>
        <b/>
        <sz val="5"/>
        <rFont val="Arial"/>
        <family val="2"/>
      </rPr>
      <t/>
    </r>
  </si>
  <si>
    <r>
      <t>GS1</t>
    </r>
    <r>
      <rPr>
        <b/>
        <sz val="5"/>
        <rFont val="Arial"/>
        <family val="2"/>
      </rPr>
      <t xml:space="preserve"> </t>
    </r>
    <r>
      <rPr>
        <b/>
        <sz val="9"/>
        <rFont val="Arial Narrow"/>
        <family val="2"/>
      </rPr>
      <t>code</t>
    </r>
    <r>
      <rPr>
        <b/>
        <sz val="5"/>
        <rFont val="Arial"/>
        <family val="2"/>
      </rPr>
      <t/>
    </r>
  </si>
  <si>
    <r>
      <t>Legal allergens, Wettelijke allergenen, Obligatoire allerg</t>
    </r>
    <r>
      <rPr>
        <b/>
        <sz val="9"/>
        <rFont val="Calibri"/>
        <family val="2"/>
      </rPr>
      <t>è</t>
    </r>
    <r>
      <rPr>
        <b/>
        <sz val="9"/>
        <rFont val="Arial Narrow"/>
        <family val="2"/>
      </rPr>
      <t>nes, Alérgenos obligatorios, Allergeni obbligatori</t>
    </r>
  </si>
  <si>
    <t>Recipe / Recept / Recette / Receta / Ricetta</t>
  </si>
  <si>
    <t>May contain 
Kan bevatten
Peut contenir 
Puede contener
Può contenere</t>
  </si>
  <si>
    <t>without /  zonder / sans / sin / senza</t>
  </si>
  <si>
    <t>with / met / avec / con/ con</t>
  </si>
  <si>
    <r>
      <t>UW</t>
    </r>
    <r>
      <rPr>
        <sz val="5"/>
        <rFont val="Arial"/>
        <family val="2"/>
      </rPr>
      <t/>
    </r>
  </si>
  <si>
    <t>Wheat,Tarwe,Blé,Trigo, Frumento</t>
  </si>
  <si>
    <t>x</t>
  </si>
  <si>
    <r>
      <t>NR</t>
    </r>
    <r>
      <rPr>
        <sz val="5"/>
        <rFont val="Arial"/>
        <family val="2"/>
      </rPr>
      <t/>
    </r>
  </si>
  <si>
    <t>Rye,Rogge, Seigle,Centeno, Segale</t>
  </si>
  <si>
    <r>
      <t>GB</t>
    </r>
    <r>
      <rPr>
        <sz val="5"/>
        <rFont val="Arial"/>
        <family val="2"/>
      </rPr>
      <t/>
    </r>
  </si>
  <si>
    <t>Barley,Gerst, orge,Cebada,Orzo</t>
  </si>
  <si>
    <r>
      <t>GO</t>
    </r>
    <r>
      <rPr>
        <sz val="5"/>
        <rFont val="Arial"/>
        <family val="2"/>
      </rPr>
      <t/>
    </r>
  </si>
  <si>
    <t>Oats,Haver, Avoine,Avena,Avena</t>
  </si>
  <si>
    <r>
      <t>GS</t>
    </r>
    <r>
      <rPr>
        <sz val="5"/>
        <rFont val="Arial"/>
        <family val="2"/>
      </rPr>
      <t/>
    </r>
  </si>
  <si>
    <t>Spelt,Spelt, Epeautre,Espelta, Farro</t>
  </si>
  <si>
    <r>
      <t>GK</t>
    </r>
    <r>
      <rPr>
        <sz val="5"/>
        <rFont val="Arial"/>
        <family val="2"/>
      </rPr>
      <t/>
    </r>
  </si>
  <si>
    <t>Kamut,Kamut,Kamut,Kamut, Kamut</t>
  </si>
  <si>
    <r>
      <t>AW</t>
    </r>
    <r>
      <rPr>
        <sz val="5"/>
        <rFont val="Arial"/>
        <family val="2"/>
      </rPr>
      <t/>
    </r>
  </si>
  <si>
    <t xml:space="preserve">(*) Gluten </t>
  </si>
  <si>
    <r>
      <t>AC</t>
    </r>
    <r>
      <rPr>
        <sz val="5"/>
        <rFont val="Arial"/>
        <family val="2"/>
      </rPr>
      <t/>
    </r>
  </si>
  <si>
    <t>Crustaceans and products thereof/ Schaaldieren en afgeleide producten / Crustacés et produits à base de crustacés/Crustáceos y derivados/ Crostacei e derivati</t>
  </si>
  <si>
    <r>
      <t>AE</t>
    </r>
    <r>
      <rPr>
        <sz val="5"/>
        <rFont val="Arial"/>
        <family val="2"/>
      </rPr>
      <t/>
    </r>
  </si>
  <si>
    <t>Eggs and products thereof/ Eieren en afgeleide producten / Oeufs et produits à base d' oeufs/ Huevos y derivados/ Uova e derivati</t>
  </si>
  <si>
    <r>
      <t>AF</t>
    </r>
    <r>
      <rPr>
        <sz val="5"/>
        <rFont val="Arial"/>
        <family val="2"/>
      </rPr>
      <t/>
    </r>
  </si>
  <si>
    <t>Fish and products thereof / Vis en afgeleide producten / Poissons et produits à base de poissons / Pescado y derivados/ Pesce e derivati</t>
  </si>
  <si>
    <r>
      <t>AP</t>
    </r>
    <r>
      <rPr>
        <sz val="5"/>
        <rFont val="Arial"/>
        <family val="2"/>
      </rPr>
      <t/>
    </r>
  </si>
  <si>
    <t>Peanuts and products thereof/ Aardnoten en afgeleide producten / Arachides et produits à base d'arachides / Cacahuetes y derivados/ Arachidi e derivati</t>
  </si>
  <si>
    <r>
      <t>AY</t>
    </r>
    <r>
      <rPr>
        <sz val="5"/>
        <rFont val="Arial"/>
        <family val="2"/>
      </rPr>
      <t/>
    </r>
  </si>
  <si>
    <t>Soybeans and products thereof/ Sojabonen en afgeleide producten / Soja et produits à base de soja / Soja y derivados/ Soia e derivati</t>
  </si>
  <si>
    <r>
      <t>AM</t>
    </r>
    <r>
      <rPr>
        <sz val="5"/>
        <rFont val="Arial"/>
        <family val="2"/>
      </rPr>
      <t/>
    </r>
  </si>
  <si>
    <t>Milk and products thereof (including lactose)/ Melk en afgeleide producten/ (inclusief lactose) / Lait et produits à base de lait (y compris le lactose) / Leche y derivados (incluida la lactosa)/ Latte e prodotti a base latte</t>
  </si>
  <si>
    <r>
      <t>SA</t>
    </r>
    <r>
      <rPr>
        <sz val="5"/>
        <rFont val="Arial"/>
        <family val="2"/>
      </rPr>
      <t/>
    </r>
  </si>
  <si>
    <t>Almonds, Amandelen, Amandes, Almendras, Mandorle</t>
  </si>
  <si>
    <r>
      <t>SH</t>
    </r>
    <r>
      <rPr>
        <sz val="5"/>
        <rFont val="Arial"/>
        <family val="2"/>
      </rPr>
      <t/>
    </r>
  </si>
  <si>
    <t>Hazelnuts, Hazelnoten, Noisettes, Avellanas, Nocciole</t>
  </si>
  <si>
    <r>
      <t>SW</t>
    </r>
    <r>
      <rPr>
        <sz val="5"/>
        <rFont val="Arial"/>
        <family val="2"/>
      </rPr>
      <t/>
    </r>
  </si>
  <si>
    <t>Walnuts, Walnoten, Noix, Nueces, Noci</t>
  </si>
  <si>
    <r>
      <t>SC</t>
    </r>
    <r>
      <rPr>
        <sz val="5"/>
        <rFont val="Arial"/>
        <family val="2"/>
      </rPr>
      <t/>
    </r>
  </si>
  <si>
    <t>Cashews, Cashewnoten, Noix de cajou, Anacardos, Anacardi</t>
  </si>
  <si>
    <r>
      <t>SP</t>
    </r>
    <r>
      <rPr>
        <sz val="5"/>
        <rFont val="Arial"/>
        <family val="2"/>
      </rPr>
      <t/>
    </r>
  </si>
  <si>
    <r>
      <t>Pecan nuts,Pecannoten, Noix de p</t>
    </r>
    <r>
      <rPr>
        <sz val="9.5"/>
        <rFont val="Calibri"/>
        <family val="2"/>
      </rPr>
      <t>é</t>
    </r>
    <r>
      <rPr>
        <sz val="9.5"/>
        <rFont val="Arial Narrow"/>
        <family val="2"/>
      </rPr>
      <t>can, Pacanas, Noci Pecan</t>
    </r>
  </si>
  <si>
    <r>
      <t>SR</t>
    </r>
    <r>
      <rPr>
        <sz val="5"/>
        <rFont val="Arial"/>
        <family val="2"/>
      </rPr>
      <t/>
    </r>
  </si>
  <si>
    <t>Brazil nuts, Paranoten, Noix de Brésil, Nueces del Brasil, Noci Brasiliane</t>
  </si>
  <si>
    <r>
      <t>ST</t>
    </r>
    <r>
      <rPr>
        <sz val="5"/>
        <rFont val="Arial"/>
        <family val="2"/>
      </rPr>
      <t/>
    </r>
  </si>
  <si>
    <t>Pistachio nuts, Pistachenoten, Pistaches, Pistachos</t>
  </si>
  <si>
    <r>
      <t>SM</t>
    </r>
    <r>
      <rPr>
        <sz val="5"/>
        <rFont val="Arial"/>
        <family val="2"/>
      </rPr>
      <t/>
    </r>
  </si>
  <si>
    <t>Macadamia/Queensland nuts, Macademianoten, Noix de Macadamia/Queensland, Nueces de Macadamia, Noci di Macadamia</t>
  </si>
  <si>
    <r>
      <t>AN</t>
    </r>
    <r>
      <rPr>
        <sz val="5"/>
        <rFont val="Arial"/>
        <family val="2"/>
      </rPr>
      <t/>
    </r>
  </si>
  <si>
    <r>
      <t xml:space="preserve">(*) Nuts, Noten (schaalvruchten), Fruits </t>
    </r>
    <r>
      <rPr>
        <sz val="9.5"/>
        <rFont val="Calibri"/>
        <family val="2"/>
      </rPr>
      <t>à</t>
    </r>
    <r>
      <rPr>
        <i/>
        <sz val="9.5"/>
        <rFont val="Arial"/>
        <family val="2"/>
      </rPr>
      <t xml:space="preserve"> coques, Frutos de cáscara, 
Frutta a guscio</t>
    </r>
  </si>
  <si>
    <r>
      <t>BC</t>
    </r>
    <r>
      <rPr>
        <sz val="5"/>
        <rFont val="Arial"/>
        <family val="2"/>
      </rPr>
      <t/>
    </r>
  </si>
  <si>
    <t>Celery and products thereof / Selderij en afgeleide producten / Céleri et produits à base de céleri / Apio y derivados/ Sedano e derivati</t>
  </si>
  <si>
    <r>
      <t>BM</t>
    </r>
    <r>
      <rPr>
        <sz val="5"/>
        <rFont val="Arial"/>
        <family val="2"/>
      </rPr>
      <t/>
    </r>
  </si>
  <si>
    <t>Mustard and products thereof/ Mosterd en afgeleide producten / Moutarde et produits à base de moutarde / Mostaza y derivados/ Senape e derivati</t>
  </si>
  <si>
    <r>
      <t>AS</t>
    </r>
    <r>
      <rPr>
        <sz val="5"/>
        <rFont val="Arial"/>
        <family val="2"/>
      </rPr>
      <t/>
    </r>
  </si>
  <si>
    <t>Sesame seeds and products thereof / Sesamzaad en afgeleide producten / Graines de sésame et produits à base de graines de sésame / Semillas de sésamo y derivados/ Sesamo e derivati</t>
  </si>
  <si>
    <r>
      <t>AU</t>
    </r>
    <r>
      <rPr>
        <sz val="5"/>
        <rFont val="Arial"/>
        <family val="2"/>
      </rPr>
      <t/>
    </r>
  </si>
  <si>
    <t>Sulphur dioxide and sulphites at concentrations of more than 10 mg/kg or 10 mg/litre expressed as SO 2 / Zwaveldioxide en sulfieten in concentraties van meer dan 10 mg/kg of 10 mg/ liter als SO2 / Anhydride de sulfureux et sulfite en concentration d' au moins 10 mg/kg, ou 10 mg/litre exprimées en SO2 / Dióxido de azufre y sulfitos en concentraciones de al menos 10mg/kg o 10mg/litro, expresados como SO2  / Anidride solforosa e solfiti in concentrazioni superiori a 10mg/kg o 10mg/litro, espressi come SO2</t>
  </si>
  <si>
    <r>
      <t>NL</t>
    </r>
    <r>
      <rPr>
        <sz val="5"/>
        <rFont val="Arial"/>
        <family val="2"/>
      </rPr>
      <t/>
    </r>
  </si>
  <si>
    <t>Lupin and products thereof/ Lupine en afgeleide producten / Lupin et produits à base de lupin / Lupino (altramuz y derivados) / Lupini e derivati</t>
  </si>
  <si>
    <r>
      <t>UM</t>
    </r>
    <r>
      <rPr>
        <sz val="5"/>
        <rFont val="Arial"/>
        <family val="2"/>
      </rPr>
      <t/>
    </r>
  </si>
  <si>
    <t>Molluscs and products thereof / Weekdieren en afgeleide producten / Mollusques et produits à base de mollusques / Moluscos y derivados / Molluschi e derivati</t>
  </si>
  <si>
    <t>(*) Only to be used in case of cross contamination / (*) Dit alleen invullen als sprake kan zijn van kruisbesmetting</t>
  </si>
  <si>
    <r>
      <t>(*) Uniquement destin</t>
    </r>
    <r>
      <rPr>
        <i/>
        <sz val="8"/>
        <rFont val="Calibri"/>
        <family val="2"/>
      </rPr>
      <t>é</t>
    </r>
    <r>
      <rPr>
        <i/>
        <sz val="8"/>
        <rFont val="Arial"/>
        <family val="2"/>
      </rPr>
      <t xml:space="preserve"> </t>
    </r>
    <r>
      <rPr>
        <i/>
        <sz val="8"/>
        <rFont val="Calibri"/>
        <family val="2"/>
      </rPr>
      <t>à</t>
    </r>
    <r>
      <rPr>
        <i/>
        <sz val="8"/>
        <rFont val="Arial"/>
        <family val="2"/>
      </rPr>
      <t xml:space="preserve"> la contamination crois</t>
    </r>
    <r>
      <rPr>
        <i/>
        <sz val="8"/>
        <rFont val="Calibri"/>
        <family val="2"/>
      </rPr>
      <t>é</t>
    </r>
    <r>
      <rPr>
        <i/>
        <sz val="8"/>
        <rFont val="Arial"/>
        <family val="2"/>
      </rPr>
      <t>e / (*) Usar sólo en caso de contaminación cruzada / (*) Da utilizzare solo in caso di contaminazione crociata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</si>
</sst>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
    <numFmt numFmtId="166" formatCode="00.0"/>
    <numFmt numFmtId="167" formatCode="d/mm/yy;@"/>
  </numFmts>
  <fonts count="36">
    <font>
      <sz val="10"/>
      <name val="Arial"/>
    </font>
    <font>
      <sz val="10"/>
      <name val="Arial"/>
      <family val="2"/>
    </font>
    <font>
      <b/>
      <sz val="22"/>
      <name val="Arial"/>
      <family val="2"/>
    </font>
    <font>
      <sz val="9"/>
      <name val="Univers"/>
      <family val="2"/>
    </font>
    <font>
      <b/>
      <sz val="14"/>
      <name val="Arial"/>
      <family val="2"/>
    </font>
    <font>
      <sz val="14"/>
      <name val="Arial"/>
      <family val="2"/>
    </font>
    <font>
      <sz val="12"/>
      <name val="Arial"/>
      <family val="2"/>
    </font>
    <font>
      <b/>
      <i/>
      <sz val="10"/>
      <name val="Arial"/>
      <family val="2"/>
    </font>
    <font>
      <i/>
      <sz val="14"/>
      <name val="Arial"/>
      <family val="2"/>
    </font>
    <font>
      <b/>
      <sz val="18"/>
      <name val="Arial"/>
      <family val="2"/>
    </font>
    <font>
      <b/>
      <i/>
      <sz val="14"/>
      <name val="Arial"/>
      <family val="2"/>
    </font>
    <font>
      <sz val="14"/>
      <color theme="0" tint="-0.34998626667073579"/>
      <name val="Arial"/>
      <family val="2"/>
    </font>
    <font>
      <b/>
      <sz val="14"/>
      <color rgb="FF00B050"/>
      <name val="Arial"/>
      <family val="2"/>
    </font>
    <font>
      <sz val="12"/>
      <color rgb="FF00B050"/>
      <name val="Arial"/>
      <family val="2"/>
    </font>
    <font>
      <sz val="12"/>
      <color rgb="FFFF0000"/>
      <name val="Arial"/>
      <family val="2"/>
    </font>
    <font>
      <sz val="9"/>
      <color indexed="81"/>
      <name val="Tahoma"/>
      <family val="2"/>
    </font>
    <font>
      <b/>
      <sz val="9"/>
      <color indexed="81"/>
      <name val="Tahoma"/>
      <family val="2"/>
    </font>
    <font>
      <sz val="8"/>
      <name val="Arial"/>
      <family val="2"/>
    </font>
    <font>
      <sz val="20"/>
      <name val="Arial"/>
      <family val="2"/>
    </font>
    <font>
      <b/>
      <sz val="9"/>
      <name val="Arial Narrow"/>
      <family val="2"/>
    </font>
    <font>
      <b/>
      <sz val="5"/>
      <name val="Arial"/>
      <family val="2"/>
    </font>
    <font>
      <b/>
      <sz val="9"/>
      <name val="Calibri"/>
      <family val="2"/>
    </font>
    <font>
      <sz val="9.5"/>
      <name val="Arial Narrow"/>
      <family val="2"/>
    </font>
    <font>
      <sz val="5"/>
      <name val="Arial"/>
      <family val="2"/>
    </font>
    <font>
      <i/>
      <sz val="9.5"/>
      <name val="Arial"/>
      <family val="2"/>
    </font>
    <font>
      <sz val="9.5"/>
      <name val="Calibri"/>
      <family val="2"/>
    </font>
    <font>
      <i/>
      <sz val="8"/>
      <name val="Arial"/>
      <family val="2"/>
    </font>
    <font>
      <i/>
      <sz val="8"/>
      <name val="Arial Narrow"/>
      <family val="2"/>
    </font>
    <font>
      <i/>
      <sz val="8"/>
      <name val="Calibri"/>
      <family val="2"/>
    </font>
    <font>
      <sz val="9"/>
      <name val="Arial"/>
      <family val="2"/>
    </font>
    <font>
      <u/>
      <sz val="10"/>
      <name val="Arial"/>
      <family val="2"/>
    </font>
    <font>
      <sz val="10"/>
      <name val="Calibri"/>
      <family val="2"/>
    </font>
    <font>
      <b/>
      <sz val="13"/>
      <name val="Arial"/>
      <family val="2"/>
    </font>
    <font>
      <b/>
      <sz val="10"/>
      <name val="Arial"/>
      <family val="2"/>
    </font>
    <font>
      <sz val="14"/>
      <color rgb="FF000000"/>
      <name val="Arial"/>
    </font>
    <font>
      <b/>
      <sz val="14"/>
      <color rgb="FF000000"/>
      <name val="Arial"/>
    </font>
  </fonts>
  <fills count="5">
    <fill>
      <patternFill patternType="none"/>
    </fill>
    <fill>
      <patternFill patternType="gray125"/>
    </fill>
    <fill>
      <patternFill patternType="lightGray">
        <bgColor indexed="22"/>
      </patternFill>
    </fill>
    <fill>
      <patternFill patternType="solid">
        <fgColor theme="0"/>
        <bgColor indexed="64"/>
      </patternFill>
    </fill>
    <fill>
      <patternFill patternType="solid">
        <fgColor theme="0" tint="-0.249977111117893"/>
        <bgColor indexed="64"/>
      </patternFill>
    </fill>
  </fills>
  <borders count="77">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s>
  <cellStyleXfs count="2">
    <xf numFmtId="0" fontId="0" fillId="0" borderId="0"/>
    <xf numFmtId="0" fontId="1" fillId="0" borderId="0"/>
  </cellStyleXfs>
  <cellXfs count="398">
    <xf numFmtId="0" fontId="0" fillId="0" borderId="0" xfId="0"/>
    <xf numFmtId="0" fontId="3" fillId="0" borderId="0" xfId="0" applyFont="1"/>
    <xf numFmtId="0" fontId="5" fillId="0" borderId="1" xfId="0" applyFont="1" applyBorder="1" applyAlignment="1">
      <alignment horizontal="left" vertical="top" wrapText="1"/>
    </xf>
    <xf numFmtId="0" fontId="4" fillId="0" borderId="2" xfId="0" applyFont="1" applyBorder="1" applyAlignment="1">
      <alignment vertical="top"/>
    </xf>
    <xf numFmtId="0" fontId="4" fillId="0" borderId="3" xfId="0" applyFont="1" applyBorder="1" applyAlignment="1">
      <alignment horizontal="left" vertical="top"/>
    </xf>
    <xf numFmtId="0" fontId="5" fillId="0" borderId="1"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5" fillId="0" borderId="5" xfId="0" applyFont="1" applyBorder="1"/>
    <xf numFmtId="0" fontId="5" fillId="0" borderId="6" xfId="0" applyFont="1" applyBorder="1"/>
    <xf numFmtId="0" fontId="5" fillId="0" borderId="7" xfId="0" applyFont="1" applyBorder="1"/>
    <xf numFmtId="0" fontId="5" fillId="0" borderId="6" xfId="0" applyFont="1" applyBorder="1" applyAlignment="1">
      <alignment wrapText="1"/>
    </xf>
    <xf numFmtId="0" fontId="5" fillId="0" borderId="11" xfId="0" applyFont="1" applyBorder="1"/>
    <xf numFmtId="0" fontId="5" fillId="0" borderId="12" xfId="0" applyFont="1" applyBorder="1"/>
    <xf numFmtId="0" fontId="5" fillId="0" borderId="5" xfId="0" applyFont="1" applyBorder="1" applyAlignment="1">
      <alignment vertical="top" wrapText="1"/>
    </xf>
    <xf numFmtId="0" fontId="5" fillId="0" borderId="5" xfId="0" applyFont="1" applyBorder="1" applyAlignment="1">
      <alignment horizontal="left" vertical="top" wrapText="1"/>
    </xf>
    <xf numFmtId="0" fontId="4" fillId="0" borderId="6" xfId="0" applyFont="1" applyBorder="1" applyAlignment="1">
      <alignment vertical="top"/>
    </xf>
    <xf numFmtId="164" fontId="6" fillId="0" borderId="0" xfId="0" applyNumberFormat="1" applyFont="1" applyAlignment="1">
      <alignment horizontal="right" vertical="top"/>
    </xf>
    <xf numFmtId="164" fontId="6" fillId="0" borderId="20" xfId="0" applyNumberFormat="1" applyFont="1" applyBorder="1" applyAlignment="1">
      <alignment horizontal="right" wrapText="1"/>
    </xf>
    <xf numFmtId="0" fontId="5" fillId="0" borderId="17" xfId="0" applyFont="1" applyBorder="1" applyAlignment="1">
      <alignment horizontal="left" indent="1"/>
    </xf>
    <xf numFmtId="0" fontId="5" fillId="0" borderId="10" xfId="0" applyFont="1" applyBorder="1" applyAlignment="1">
      <alignment vertical="top"/>
    </xf>
    <xf numFmtId="0" fontId="5" fillId="0" borderId="25" xfId="0" applyFont="1" applyBorder="1"/>
    <xf numFmtId="0" fontId="7" fillId="0" borderId="7" xfId="0" quotePrefix="1" applyFont="1" applyBorder="1"/>
    <xf numFmtId="0" fontId="2" fillId="2" borderId="2" xfId="0" applyFont="1" applyFill="1" applyBorder="1" applyAlignment="1">
      <alignment horizontal="center" vertical="center" wrapText="1"/>
    </xf>
    <xf numFmtId="1" fontId="5" fillId="0" borderId="8" xfId="0" applyNumberFormat="1" applyFont="1" applyBorder="1" applyAlignment="1">
      <alignment vertical="top" wrapText="1"/>
    </xf>
    <xf numFmtId="0" fontId="0" fillId="0" borderId="4" xfId="0" applyBorder="1"/>
    <xf numFmtId="0" fontId="4" fillId="0" borderId="2" xfId="0" applyFont="1" applyBorder="1"/>
    <xf numFmtId="0" fontId="5" fillId="0" borderId="22" xfId="0" applyFont="1" applyBorder="1"/>
    <xf numFmtId="0" fontId="8" fillId="0" borderId="28" xfId="0" applyFont="1" applyBorder="1" applyAlignment="1">
      <alignment vertical="center" wrapText="1"/>
    </xf>
    <xf numFmtId="0" fontId="5" fillId="0" borderId="29" xfId="0" applyFont="1" applyBorder="1" applyAlignment="1">
      <alignment horizontal="left" vertical="center" wrapText="1"/>
    </xf>
    <xf numFmtId="0" fontId="8" fillId="0" borderId="29" xfId="0" applyFont="1" applyBorder="1" applyAlignment="1">
      <alignment vertical="center" wrapText="1"/>
    </xf>
    <xf numFmtId="0" fontId="1" fillId="0" borderId="5" xfId="0" applyFont="1" applyBorder="1"/>
    <xf numFmtId="0" fontId="0" fillId="0" borderId="30" xfId="0" applyBorder="1"/>
    <xf numFmtId="0" fontId="7" fillId="0" borderId="5" xfId="0" quotePrefix="1" applyFont="1" applyBorder="1"/>
    <xf numFmtId="0" fontId="1" fillId="0" borderId="10" xfId="0" applyFont="1" applyBorder="1"/>
    <xf numFmtId="0" fontId="1" fillId="0" borderId="26" xfId="0" applyFont="1" applyBorder="1"/>
    <xf numFmtId="49" fontId="9" fillId="0" borderId="27" xfId="0" quotePrefix="1" applyNumberFormat="1" applyFont="1" applyBorder="1" applyAlignment="1" applyProtection="1">
      <alignment horizontal="center" vertical="center"/>
      <protection locked="0"/>
    </xf>
    <xf numFmtId="0" fontId="11" fillId="0" borderId="26" xfId="0" applyFont="1" applyBorder="1" applyAlignment="1">
      <alignment vertical="top"/>
    </xf>
    <xf numFmtId="0" fontId="11" fillId="0" borderId="31" xfId="0" applyFont="1" applyBorder="1" applyAlignment="1">
      <alignment vertical="top"/>
    </xf>
    <xf numFmtId="0" fontId="11" fillId="0" borderId="20" xfId="0" applyFont="1" applyBorder="1" applyAlignment="1">
      <alignment vertical="top"/>
    </xf>
    <xf numFmtId="0" fontId="11" fillId="0" borderId="1" xfId="0" applyFont="1" applyBorder="1" applyAlignment="1">
      <alignment horizontal="left" vertical="top"/>
    </xf>
    <xf numFmtId="0" fontId="4" fillId="0" borderId="2" xfId="0" applyFont="1" applyBorder="1" applyAlignment="1">
      <alignment wrapText="1"/>
    </xf>
    <xf numFmtId="0" fontId="5" fillId="0" borderId="0" xfId="0" applyFont="1" applyAlignment="1">
      <alignment horizontal="left" vertical="top"/>
    </xf>
    <xf numFmtId="0" fontId="11" fillId="0" borderId="19" xfId="0" applyFont="1" applyBorder="1" applyAlignment="1">
      <alignment horizontal="right" vertical="top"/>
    </xf>
    <xf numFmtId="0" fontId="11" fillId="0" borderId="5" xfId="0" applyFont="1" applyBorder="1" applyAlignment="1">
      <alignment horizontal="right" vertical="top"/>
    </xf>
    <xf numFmtId="0" fontId="5" fillId="0" borderId="18" xfId="0" applyFont="1" applyBorder="1" applyAlignment="1">
      <alignment vertical="top"/>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4" fillId="3" borderId="2" xfId="0" applyFont="1" applyFill="1" applyBorder="1" applyAlignment="1">
      <alignment horizontal="left" vertical="top" wrapText="1"/>
    </xf>
    <xf numFmtId="0" fontId="5" fillId="3" borderId="22" xfId="0" applyFont="1" applyFill="1" applyBorder="1"/>
    <xf numFmtId="0" fontId="5" fillId="3" borderId="11" xfId="0" applyFont="1" applyFill="1" applyBorder="1"/>
    <xf numFmtId="0" fontId="5" fillId="3" borderId="12" xfId="0" applyFont="1" applyFill="1" applyBorder="1"/>
    <xf numFmtId="0" fontId="5" fillId="3" borderId="32" xfId="0" applyFont="1" applyFill="1" applyBorder="1"/>
    <xf numFmtId="0" fontId="5" fillId="3" borderId="35" xfId="0" applyFont="1" applyFill="1" applyBorder="1"/>
    <xf numFmtId="0" fontId="5" fillId="3" borderId="38" xfId="0" applyFont="1" applyFill="1" applyBorder="1"/>
    <xf numFmtId="0" fontId="5" fillId="3" borderId="6" xfId="0" applyFont="1" applyFill="1" applyBorder="1" applyAlignment="1">
      <alignment wrapText="1"/>
    </xf>
    <xf numFmtId="0" fontId="5" fillId="0" borderId="2" xfId="1" applyFont="1" applyBorder="1" applyAlignment="1">
      <alignment horizontal="left" vertical="center" wrapText="1"/>
    </xf>
    <xf numFmtId="0" fontId="5" fillId="0" borderId="12" xfId="0" applyFont="1" applyBorder="1" applyAlignment="1">
      <alignment horizontal="center" vertical="center"/>
    </xf>
    <xf numFmtId="0" fontId="5" fillId="0" borderId="27" xfId="0" applyFont="1" applyBorder="1" applyAlignment="1">
      <alignment horizontal="center" vertical="center"/>
    </xf>
    <xf numFmtId="9" fontId="5" fillId="3" borderId="4" xfId="0" applyNumberFormat="1" applyFont="1" applyFill="1" applyBorder="1" applyAlignment="1">
      <alignment horizontal="left"/>
    </xf>
    <xf numFmtId="0" fontId="5" fillId="3" borderId="13" xfId="0" applyFont="1" applyFill="1" applyBorder="1" applyAlignment="1">
      <alignment horizontal="left"/>
    </xf>
    <xf numFmtId="9" fontId="5" fillId="3" borderId="5" xfId="0" applyNumberFormat="1" applyFont="1" applyFill="1" applyBorder="1" applyAlignment="1">
      <alignment horizontal="left"/>
    </xf>
    <xf numFmtId="0" fontId="5" fillId="3" borderId="10" xfId="0" applyFont="1" applyFill="1" applyBorder="1" applyAlignment="1">
      <alignment horizontal="left"/>
    </xf>
    <xf numFmtId="0" fontId="1" fillId="0" borderId="0" xfId="0" applyFont="1"/>
    <xf numFmtId="0" fontId="5" fillId="3" borderId="9" xfId="0" applyFont="1" applyFill="1" applyBorder="1" applyAlignment="1" applyProtection="1">
      <alignment vertical="top" wrapText="1"/>
      <protection locked="0"/>
    </xf>
    <xf numFmtId="0" fontId="5" fillId="3" borderId="20" xfId="0" applyFont="1" applyFill="1" applyBorder="1" applyAlignment="1">
      <alignment vertical="top" wrapText="1"/>
    </xf>
    <xf numFmtId="0" fontId="5" fillId="3" borderId="26" xfId="0" applyFont="1" applyFill="1" applyBorder="1" applyAlignment="1" applyProtection="1">
      <alignment vertical="top" wrapText="1"/>
      <protection locked="0"/>
    </xf>
    <xf numFmtId="0" fontId="5" fillId="3" borderId="31" xfId="0" applyFont="1" applyFill="1" applyBorder="1" applyAlignment="1">
      <alignment vertical="top" wrapText="1"/>
    </xf>
    <xf numFmtId="0" fontId="5" fillId="3" borderId="49" xfId="0" applyFont="1" applyFill="1" applyBorder="1" applyAlignment="1" applyProtection="1">
      <alignment vertical="top" wrapText="1"/>
      <protection locked="0"/>
    </xf>
    <xf numFmtId="0" fontId="5" fillId="3" borderId="2"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pplyProtection="1">
      <alignment vertical="top" wrapText="1"/>
      <protection locked="0"/>
    </xf>
    <xf numFmtId="0" fontId="5" fillId="0" borderId="25" xfId="0" applyFont="1" applyBorder="1" applyAlignment="1">
      <alignmen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5" fillId="0" borderId="6" xfId="0" applyFont="1" applyBorder="1" applyAlignment="1">
      <alignment horizontal="left" vertical="top" wrapText="1"/>
    </xf>
    <xf numFmtId="0" fontId="5" fillId="0" borderId="5" xfId="0" applyFont="1" applyBorder="1" applyAlignment="1">
      <alignment horizontal="right" vertical="top"/>
    </xf>
    <xf numFmtId="0" fontId="5" fillId="0" borderId="54" xfId="0" applyFont="1" applyBorder="1" applyAlignment="1">
      <alignment horizontal="right" vertical="top"/>
    </xf>
    <xf numFmtId="0" fontId="5" fillId="3" borderId="2" xfId="0" applyFont="1" applyFill="1" applyBorder="1" applyAlignment="1">
      <alignment vertical="top"/>
    </xf>
    <xf numFmtId="0" fontId="5" fillId="0" borderId="9" xfId="0" applyFont="1" applyBorder="1" applyAlignment="1">
      <alignment vertical="top"/>
    </xf>
    <xf numFmtId="0" fontId="5" fillId="0" borderId="0" xfId="0" applyFont="1" applyAlignment="1">
      <alignment vertical="top"/>
    </xf>
    <xf numFmtId="0" fontId="5" fillId="3" borderId="49" xfId="0" applyFont="1" applyFill="1" applyBorder="1" applyAlignment="1">
      <alignment vertical="top"/>
    </xf>
    <xf numFmtId="0" fontId="6" fillId="0" borderId="20" xfId="0" applyFont="1" applyBorder="1" applyAlignment="1">
      <alignment horizontal="right" wrapText="1"/>
    </xf>
    <xf numFmtId="0" fontId="5" fillId="3" borderId="7" xfId="0" applyFont="1" applyFill="1" applyBorder="1" applyAlignment="1">
      <alignment vertical="top" wrapText="1"/>
    </xf>
    <xf numFmtId="0" fontId="5" fillId="0" borderId="2" xfId="0" applyFont="1" applyBorder="1" applyAlignment="1">
      <alignment vertical="top"/>
    </xf>
    <xf numFmtId="0" fontId="5" fillId="0" borderId="2" xfId="0" applyFont="1" applyBorder="1" applyAlignment="1">
      <alignment vertical="top" wrapText="1"/>
    </xf>
    <xf numFmtId="0" fontId="5" fillId="0" borderId="5" xfId="0" applyFont="1" applyBorder="1" applyAlignment="1">
      <alignment vertical="center" wrapText="1"/>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9" fontId="5" fillId="3" borderId="39" xfId="0" applyNumberFormat="1" applyFont="1" applyFill="1" applyBorder="1" applyAlignment="1">
      <alignment horizontal="center" vertical="center"/>
    </xf>
    <xf numFmtId="9" fontId="5" fillId="3" borderId="40" xfId="0" applyNumberFormat="1" applyFont="1" applyFill="1" applyBorder="1" applyAlignment="1">
      <alignment horizontal="center" vertical="center"/>
    </xf>
    <xf numFmtId="0" fontId="5" fillId="0" borderId="7" xfId="0" applyFont="1" applyBorder="1" applyAlignment="1">
      <alignment vertical="top" wrapText="1"/>
    </xf>
    <xf numFmtId="0" fontId="5" fillId="0" borderId="25" xfId="0" applyFont="1" applyBorder="1" applyAlignment="1">
      <alignment horizontal="center"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5" fillId="3" borderId="56" xfId="0" applyFont="1" applyFill="1" applyBorder="1" applyAlignment="1" applyProtection="1">
      <alignment vertical="top"/>
      <protection locked="0"/>
    </xf>
    <xf numFmtId="0" fontId="5" fillId="3" borderId="13" xfId="0" applyFont="1" applyFill="1" applyBorder="1" applyAlignment="1" applyProtection="1">
      <alignment vertical="top" wrapText="1"/>
      <protection locked="0"/>
    </xf>
    <xf numFmtId="0" fontId="5" fillId="0" borderId="14" xfId="0" applyFont="1" applyBorder="1" applyAlignment="1">
      <alignment horizontal="left" vertical="top" wrapText="1"/>
    </xf>
    <xf numFmtId="164" fontId="6" fillId="0" borderId="20" xfId="0" applyNumberFormat="1" applyFont="1" applyBorder="1" applyAlignment="1">
      <alignment horizontal="right" vertical="top"/>
    </xf>
    <xf numFmtId="0" fontId="5" fillId="3" borderId="58" xfId="0" applyFont="1" applyFill="1" applyBorder="1" applyAlignment="1">
      <alignment vertical="top" wrapText="1"/>
    </xf>
    <xf numFmtId="0" fontId="5" fillId="0" borderId="55" xfId="0" applyFont="1" applyBorder="1"/>
    <xf numFmtId="0" fontId="6" fillId="0" borderId="20" xfId="0" applyFont="1" applyBorder="1" applyAlignment="1">
      <alignment horizontal="right"/>
    </xf>
    <xf numFmtId="164" fontId="6" fillId="0" borderId="20" xfId="0" applyNumberFormat="1" applyFont="1" applyBorder="1" applyAlignment="1">
      <alignment horizontal="right"/>
    </xf>
    <xf numFmtId="0" fontId="9" fillId="0" borderId="61" xfId="0" quotePrefix="1" applyFont="1" applyBorder="1" applyAlignment="1">
      <alignment horizontal="center"/>
    </xf>
    <xf numFmtId="0" fontId="4" fillId="0" borderId="2" xfId="0" applyFont="1" applyBorder="1" applyAlignment="1">
      <alignment horizontal="center"/>
    </xf>
    <xf numFmtId="0" fontId="5" fillId="0" borderId="2" xfId="0" applyFont="1" applyBorder="1" applyAlignment="1">
      <alignment horizontal="left" vertical="center"/>
    </xf>
    <xf numFmtId="1" fontId="5" fillId="0" borderId="2" xfId="0" applyNumberFormat="1" applyFont="1" applyBorder="1" applyAlignment="1">
      <alignment horizontal="left"/>
    </xf>
    <xf numFmtId="0" fontId="0" fillId="0" borderId="9" xfId="0" applyBorder="1"/>
    <xf numFmtId="0" fontId="1" fillId="0" borderId="15" xfId="0" applyFont="1" applyBorder="1"/>
    <xf numFmtId="0" fontId="4" fillId="0" borderId="62" xfId="0" quotePrefix="1" applyFont="1" applyBorder="1" applyAlignment="1">
      <alignment horizontal="center"/>
    </xf>
    <xf numFmtId="0" fontId="1" fillId="0" borderId="66" xfId="0" applyFont="1" applyBorder="1"/>
    <xf numFmtId="0" fontId="0" fillId="0" borderId="67" xfId="0" applyBorder="1"/>
    <xf numFmtId="0" fontId="19" fillId="0" borderId="55" xfId="0" applyFont="1" applyBorder="1" applyAlignment="1">
      <alignment horizontal="center" vertical="top" wrapText="1"/>
    </xf>
    <xf numFmtId="0" fontId="19" fillId="0" borderId="59" xfId="0" applyFont="1" applyBorder="1" applyAlignment="1">
      <alignment horizontal="left" vertical="top" wrapText="1"/>
    </xf>
    <xf numFmtId="0" fontId="0" fillId="0" borderId="59" xfId="0" applyBorder="1" applyAlignment="1">
      <alignment horizontal="center" vertical="top"/>
    </xf>
    <xf numFmtId="165" fontId="22" fillId="0" borderId="55" xfId="0" applyNumberFormat="1" applyFont="1" applyBorder="1" applyAlignment="1">
      <alignment horizontal="left" vertical="center"/>
    </xf>
    <xf numFmtId="0" fontId="22" fillId="0" borderId="59" xfId="0" applyFont="1" applyBorder="1" applyAlignment="1">
      <alignment horizontal="left" vertical="center" wrapText="1"/>
    </xf>
    <xf numFmtId="1" fontId="22" fillId="0" borderId="55" xfId="0" applyNumberFormat="1" applyFont="1" applyBorder="1" applyAlignment="1">
      <alignment horizontal="left" vertical="center"/>
    </xf>
    <xf numFmtId="0" fontId="1" fillId="0" borderId="59" xfId="0" applyFont="1" applyBorder="1" applyAlignment="1">
      <alignment horizontal="center" vertical="top"/>
    </xf>
    <xf numFmtId="166" fontId="22" fillId="0" borderId="55" xfId="0" applyNumberFormat="1" applyFont="1" applyBorder="1" applyAlignment="1">
      <alignment horizontal="left" vertical="center"/>
    </xf>
    <xf numFmtId="166" fontId="22" fillId="0" borderId="55" xfId="0" applyNumberFormat="1" applyFont="1" applyBorder="1" applyAlignment="1">
      <alignment horizontal="left" vertical="top"/>
    </xf>
    <xf numFmtId="0" fontId="22" fillId="0" borderId="59" xfId="0" applyFont="1" applyBorder="1" applyAlignment="1">
      <alignment horizontal="left" vertical="top" wrapText="1"/>
    </xf>
    <xf numFmtId="0" fontId="26" fillId="0" borderId="0" xfId="0" applyFont="1"/>
    <xf numFmtId="0" fontId="27" fillId="0" borderId="0" xfId="0" applyFont="1" applyAlignment="1">
      <alignment horizontal="left" vertical="center"/>
    </xf>
    <xf numFmtId="0" fontId="22" fillId="0" borderId="0" xfId="0" applyFont="1" applyAlignment="1">
      <alignment horizontal="left" vertical="center"/>
    </xf>
    <xf numFmtId="0" fontId="26" fillId="0" borderId="0" xfId="0" applyFont="1" applyAlignment="1">
      <alignment vertical="top"/>
    </xf>
    <xf numFmtId="0" fontId="6" fillId="0" borderId="0" xfId="0" applyFont="1" applyAlignment="1">
      <alignment horizontal="right" wrapText="1"/>
    </xf>
    <xf numFmtId="0" fontId="5" fillId="3" borderId="49" xfId="0" applyFont="1" applyFill="1" applyBorder="1" applyAlignment="1">
      <alignment vertical="top" wrapText="1"/>
    </xf>
    <xf numFmtId="0" fontId="5" fillId="3" borderId="9" xfId="0" applyFont="1" applyFill="1" applyBorder="1" applyAlignment="1">
      <alignment vertical="top" wrapText="1"/>
    </xf>
    <xf numFmtId="0" fontId="5" fillId="3" borderId="56" xfId="0" applyFont="1" applyFill="1" applyBorder="1" applyAlignment="1">
      <alignment vertical="top"/>
    </xf>
    <xf numFmtId="0" fontId="5" fillId="3" borderId="13" xfId="0" applyFont="1" applyFill="1" applyBorder="1" applyAlignment="1">
      <alignment vertical="top" wrapText="1"/>
    </xf>
    <xf numFmtId="0" fontId="5" fillId="3" borderId="21" xfId="1" applyFont="1" applyFill="1" applyBorder="1" applyAlignment="1">
      <alignment vertical="top" wrapText="1"/>
    </xf>
    <xf numFmtId="0" fontId="5" fillId="0" borderId="57" xfId="1" applyFont="1" applyBorder="1" applyAlignment="1">
      <alignment vertical="top" wrapText="1"/>
    </xf>
    <xf numFmtId="0" fontId="5" fillId="0" borderId="51" xfId="1" applyFont="1" applyBorder="1" applyAlignment="1">
      <alignment vertical="top" wrapText="1"/>
    </xf>
    <xf numFmtId="0" fontId="5" fillId="3" borderId="21" xfId="0" applyFont="1" applyFill="1" applyBorder="1" applyAlignment="1">
      <alignment wrapText="1"/>
    </xf>
    <xf numFmtId="0" fontId="5" fillId="0" borderId="54" xfId="0" applyFont="1" applyBorder="1" applyAlignment="1">
      <alignment horizontal="center" vertical="center"/>
    </xf>
    <xf numFmtId="0" fontId="5" fillId="0" borderId="73" xfId="0" applyFont="1" applyBorder="1" applyAlignment="1">
      <alignment horizontal="center" vertical="center"/>
    </xf>
    <xf numFmtId="0" fontId="5" fillId="0" borderId="5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6" xfId="0" applyFont="1" applyBorder="1" applyAlignment="1">
      <alignment horizontal="left" vertical="top"/>
    </xf>
    <xf numFmtId="0" fontId="5" fillId="0" borderId="14" xfId="0" applyFont="1" applyBorder="1" applyAlignment="1">
      <alignment horizontal="left" vertical="top"/>
    </xf>
    <xf numFmtId="1" fontId="5" fillId="0" borderId="8" xfId="0" applyNumberFormat="1" applyFont="1" applyBorder="1" applyAlignment="1">
      <alignment horizontal="left" vertical="top"/>
    </xf>
    <xf numFmtId="0" fontId="5" fillId="0" borderId="67" xfId="0" applyFont="1" applyBorder="1" applyAlignment="1">
      <alignment vertical="top"/>
    </xf>
    <xf numFmtId="0" fontId="5" fillId="0" borderId="0" xfId="0" applyFont="1" applyAlignment="1">
      <alignment horizontal="right" vertical="top"/>
    </xf>
    <xf numFmtId="0" fontId="5" fillId="3" borderId="33" xfId="0" applyFont="1" applyFill="1" applyBorder="1" applyAlignment="1">
      <alignment horizontal="center" vertical="center" wrapText="1"/>
    </xf>
    <xf numFmtId="1" fontId="5" fillId="0" borderId="8" xfId="0" applyNumberFormat="1" applyFont="1" applyBorder="1" applyAlignment="1">
      <alignment horizontal="left" vertical="top" wrapText="1"/>
    </xf>
    <xf numFmtId="1" fontId="5" fillId="0" borderId="14" xfId="0" applyNumberFormat="1" applyFont="1" applyBorder="1" applyAlignment="1">
      <alignment horizontal="left" vertical="top" wrapText="1"/>
    </xf>
    <xf numFmtId="0" fontId="5" fillId="0" borderId="14" xfId="0" applyFont="1" applyBorder="1" applyAlignment="1">
      <alignment wrapText="1"/>
    </xf>
    <xf numFmtId="0" fontId="5" fillId="0" borderId="8" xfId="0" applyFont="1" applyBorder="1" applyAlignment="1">
      <alignment wrapText="1"/>
    </xf>
    <xf numFmtId="0" fontId="5" fillId="3" borderId="51" xfId="0" applyFont="1" applyFill="1" applyBorder="1" applyAlignment="1">
      <alignment wrapText="1"/>
    </xf>
    <xf numFmtId="0" fontId="5" fillId="0" borderId="57" xfId="0" applyFont="1" applyBorder="1" applyAlignment="1">
      <alignment wrapText="1"/>
    </xf>
    <xf numFmtId="0" fontId="5" fillId="3" borderId="18" xfId="0" applyFont="1" applyFill="1" applyBorder="1" applyAlignment="1">
      <alignment wrapText="1"/>
    </xf>
    <xf numFmtId="0" fontId="5" fillId="3" borderId="11" xfId="0" applyFont="1" applyFill="1" applyBorder="1" applyAlignment="1">
      <alignment wrapText="1"/>
    </xf>
    <xf numFmtId="0" fontId="5" fillId="3" borderId="43" xfId="0" applyFont="1" applyFill="1" applyBorder="1" applyAlignment="1">
      <alignment wrapText="1"/>
    </xf>
    <xf numFmtId="0" fontId="5" fillId="0" borderId="12" xfId="0" applyFont="1" applyBorder="1" applyAlignment="1">
      <alignment wrapText="1"/>
    </xf>
    <xf numFmtId="0" fontId="5" fillId="0" borderId="44" xfId="0" applyFont="1" applyBorder="1" applyAlignment="1">
      <alignment wrapText="1"/>
    </xf>
    <xf numFmtId="0" fontId="5" fillId="3" borderId="34" xfId="0" applyFont="1" applyFill="1" applyBorder="1" applyAlignment="1">
      <alignment horizontal="center" vertical="center" wrapText="1"/>
    </xf>
    <xf numFmtId="0" fontId="5" fillId="0" borderId="59"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3" borderId="6" xfId="0" applyFont="1" applyFill="1" applyBorder="1" applyAlignment="1">
      <alignment vertical="top" wrapText="1"/>
    </xf>
    <xf numFmtId="0" fontId="5" fillId="3" borderId="50" xfId="1" applyFont="1" applyFill="1" applyBorder="1" applyAlignment="1">
      <alignment horizontal="right" vertical="top" wrapText="1"/>
    </xf>
    <xf numFmtId="0" fontId="5" fillId="0" borderId="51" xfId="1" applyFont="1" applyBorder="1" applyAlignment="1">
      <alignment horizontal="right" vertical="top" wrapText="1"/>
    </xf>
    <xf numFmtId="0" fontId="5" fillId="3" borderId="25" xfId="0" applyFont="1" applyFill="1" applyBorder="1" applyAlignment="1">
      <alignment horizontal="right" vertical="top" wrapText="1"/>
    </xf>
    <xf numFmtId="0" fontId="5" fillId="3" borderId="42" xfId="0" applyFont="1" applyFill="1" applyBorder="1" applyAlignment="1">
      <alignment horizontal="right" vertical="top" wrapText="1"/>
    </xf>
    <xf numFmtId="0" fontId="5" fillId="3" borderId="50" xfId="0" applyFont="1" applyFill="1" applyBorder="1" applyAlignment="1">
      <alignment horizontal="right" vertical="top" wrapText="1"/>
    </xf>
    <xf numFmtId="0" fontId="5" fillId="3" borderId="0" xfId="0" applyFont="1" applyFill="1" applyAlignment="1">
      <alignment horizontal="right" vertical="top"/>
    </xf>
    <xf numFmtId="0" fontId="5" fillId="3" borderId="50" xfId="0" applyFont="1" applyFill="1" applyBorder="1" applyAlignment="1">
      <alignment horizontal="right" vertical="top"/>
    </xf>
    <xf numFmtId="0" fontId="19" fillId="0" borderId="59" xfId="0" applyFont="1" applyBorder="1" applyAlignment="1">
      <alignment horizontal="center" vertical="center" wrapText="1"/>
    </xf>
    <xf numFmtId="1" fontId="5" fillId="0" borderId="14" xfId="0" quotePrefix="1" applyNumberFormat="1" applyFont="1" applyBorder="1" applyAlignment="1">
      <alignment horizontal="left" vertical="top"/>
    </xf>
    <xf numFmtId="0" fontId="5" fillId="0" borderId="46" xfId="0" applyFont="1" applyBorder="1" applyAlignment="1">
      <alignment horizontal="right" vertical="top"/>
    </xf>
    <xf numFmtId="0" fontId="5" fillId="0" borderId="47" xfId="0" applyFont="1" applyBorder="1" applyAlignment="1">
      <alignment horizontal="right" vertical="top"/>
    </xf>
    <xf numFmtId="0" fontId="5" fillId="0" borderId="3" xfId="0" applyFont="1" applyBorder="1" applyAlignment="1">
      <alignment vertical="top"/>
    </xf>
    <xf numFmtId="0" fontId="5" fillId="0" borderId="6" xfId="0" applyFont="1" applyBorder="1" applyAlignment="1">
      <alignment vertical="top" wrapText="1"/>
    </xf>
    <xf numFmtId="0" fontId="5" fillId="0" borderId="14" xfId="0" applyFont="1"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6" fillId="0" borderId="20" xfId="0" applyFont="1" applyBorder="1" applyAlignment="1">
      <alignment horizontal="right" wrapText="1"/>
    </xf>
    <xf numFmtId="0" fontId="0" fillId="0" borderId="20" xfId="0" applyBorder="1" applyAlignment="1">
      <alignment horizontal="right" wrapText="1"/>
    </xf>
    <xf numFmtId="0" fontId="5" fillId="0" borderId="48" xfId="0" applyFont="1" applyBorder="1" applyAlignment="1">
      <alignment vertical="top" wrapText="1"/>
    </xf>
    <xf numFmtId="0" fontId="1" fillId="0" borderId="48" xfId="0" applyFont="1" applyBorder="1" applyAlignment="1">
      <alignment vertical="top" wrapText="1"/>
    </xf>
    <xf numFmtId="0" fontId="1" fillId="0" borderId="45" xfId="0" applyFont="1" applyBorder="1" applyAlignment="1">
      <alignment vertical="top" wrapText="1"/>
    </xf>
    <xf numFmtId="0" fontId="4" fillId="3" borderId="3"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0" borderId="4" xfId="0" applyFont="1" applyBorder="1" applyAlignment="1">
      <alignment horizontal="left" vertical="top"/>
    </xf>
    <xf numFmtId="0" fontId="4" fillId="0" borderId="5" xfId="0" applyFont="1" applyBorder="1" applyAlignment="1">
      <alignment horizontal="left" vertical="top"/>
    </xf>
    <xf numFmtId="0" fontId="14" fillId="0" borderId="1" xfId="0" applyFont="1" applyBorder="1" applyAlignment="1">
      <alignment horizontal="left" vertical="top" wrapText="1"/>
    </xf>
    <xf numFmtId="0" fontId="0" fillId="0" borderId="1" xfId="0" applyBorder="1" applyAlignment="1">
      <alignment horizontal="left" vertical="top" wrapText="1"/>
    </xf>
    <xf numFmtId="0" fontId="0" fillId="0" borderId="31" xfId="0" applyBorder="1" applyAlignment="1">
      <alignment horizontal="left" vertical="top" wrapText="1"/>
    </xf>
    <xf numFmtId="0" fontId="5" fillId="0" borderId="16" xfId="0" applyFont="1" applyBorder="1" applyAlignment="1">
      <alignment vertical="top"/>
    </xf>
    <xf numFmtId="0" fontId="0" fillId="0" borderId="0" xfId="0" applyAlignment="1">
      <alignment vertical="top"/>
    </xf>
    <xf numFmtId="0" fontId="0" fillId="0" borderId="10" xfId="0" applyBorder="1" applyAlignment="1">
      <alignment vertical="top"/>
    </xf>
    <xf numFmtId="0" fontId="0" fillId="0" borderId="43" xfId="0" applyBorder="1" applyAlignment="1">
      <alignment vertical="top" wrapText="1"/>
    </xf>
    <xf numFmtId="0" fontId="0" fillId="0" borderId="44" xfId="0" applyBorder="1" applyAlignment="1">
      <alignment vertical="top" wrapText="1"/>
    </xf>
    <xf numFmtId="0" fontId="0" fillId="3" borderId="1" xfId="0" applyFill="1" applyBorder="1" applyAlignment="1">
      <alignment horizontal="left" vertical="top" wrapText="1"/>
    </xf>
    <xf numFmtId="0" fontId="0" fillId="3" borderId="31" xfId="0" applyFill="1" applyBorder="1" applyAlignment="1">
      <alignment horizontal="left" vertical="top" wrapText="1"/>
    </xf>
    <xf numFmtId="0" fontId="0" fillId="3" borderId="20" xfId="0" applyFill="1" applyBorder="1" applyAlignment="1">
      <alignment vertical="top" wrapText="1"/>
    </xf>
    <xf numFmtId="0" fontId="0" fillId="3" borderId="26" xfId="0" applyFill="1" applyBorder="1" applyAlignment="1">
      <alignment vertical="top"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top" wrapText="1"/>
    </xf>
    <xf numFmtId="0" fontId="4" fillId="0" borderId="14" xfId="0" applyFont="1" applyBorder="1" applyAlignment="1">
      <alignment horizontal="center" vertical="top" wrapText="1"/>
    </xf>
    <xf numFmtId="0" fontId="1" fillId="0" borderId="14" xfId="0" applyFont="1" applyBorder="1" applyAlignment="1">
      <alignment vertical="top" wrapText="1"/>
    </xf>
    <xf numFmtId="0" fontId="1" fillId="0" borderId="8" xfId="0" applyFont="1" applyBorder="1" applyAlignment="1">
      <alignment vertical="top" wrapText="1"/>
    </xf>
    <xf numFmtId="0" fontId="5" fillId="0" borderId="3" xfId="0" applyFont="1" applyBorder="1" applyAlignment="1">
      <alignment vertical="top"/>
    </xf>
    <xf numFmtId="0" fontId="1" fillId="0" borderId="72" xfId="0" applyFont="1" applyBorder="1" applyAlignment="1">
      <alignment vertical="top"/>
    </xf>
    <xf numFmtId="0" fontId="5" fillId="0" borderId="13" xfId="0" applyFont="1" applyBorder="1" applyAlignment="1">
      <alignment vertical="top"/>
    </xf>
    <xf numFmtId="0" fontId="1" fillId="0" borderId="3" xfId="0" applyFont="1" applyBorder="1" applyAlignment="1">
      <alignment vertical="top"/>
    </xf>
    <xf numFmtId="0" fontId="4" fillId="0" borderId="6" xfId="0" applyFont="1" applyBorder="1" applyAlignment="1">
      <alignment vertical="top" wrapText="1"/>
    </xf>
    <xf numFmtId="0" fontId="4" fillId="0" borderId="14" xfId="0" applyFont="1" applyBorder="1" applyAlignment="1">
      <alignment vertical="top" wrapText="1"/>
    </xf>
    <xf numFmtId="0" fontId="4" fillId="0" borderId="8" xfId="0" applyFont="1" applyBorder="1" applyAlignment="1">
      <alignmen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3" borderId="41" xfId="0" applyFont="1" applyFill="1" applyBorder="1" applyAlignment="1">
      <alignment vertical="top" wrapText="1"/>
    </xf>
    <xf numFmtId="0" fontId="5" fillId="3" borderId="14" xfId="0" applyFont="1" applyFill="1" applyBorder="1" applyAlignment="1">
      <alignment vertical="top" wrapText="1"/>
    </xf>
    <xf numFmtId="0" fontId="5" fillId="3" borderId="8" xfId="0" applyFont="1" applyFill="1" applyBorder="1" applyAlignment="1">
      <alignment vertical="top" wrapText="1"/>
    </xf>
    <xf numFmtId="0" fontId="5" fillId="3" borderId="6" xfId="0" applyFont="1" applyFill="1" applyBorder="1" applyAlignment="1">
      <alignment vertical="top" wrapText="1"/>
    </xf>
    <xf numFmtId="0" fontId="1" fillId="3" borderId="6" xfId="1" applyFill="1" applyBorder="1" applyAlignment="1">
      <alignment wrapText="1"/>
    </xf>
    <xf numFmtId="0" fontId="1" fillId="3" borderId="14" xfId="1" applyFill="1" applyBorder="1" applyAlignment="1">
      <alignment wrapText="1"/>
    </xf>
    <xf numFmtId="0" fontId="1" fillId="0" borderId="14" xfId="1" applyBorder="1" applyAlignment="1">
      <alignment wrapText="1"/>
    </xf>
    <xf numFmtId="0" fontId="1" fillId="0" borderId="8" xfId="1" applyBorder="1" applyAlignment="1">
      <alignment wrapText="1"/>
    </xf>
    <xf numFmtId="0" fontId="0" fillId="0" borderId="53" xfId="0" applyBorder="1" applyAlignment="1">
      <alignment vertical="top"/>
    </xf>
    <xf numFmtId="0" fontId="0" fillId="0" borderId="30" xfId="0" applyBorder="1" applyAlignment="1">
      <alignment vertical="top"/>
    </xf>
    <xf numFmtId="0" fontId="5" fillId="0" borderId="8" xfId="0" applyFont="1" applyBorder="1" applyAlignment="1">
      <alignment vertical="top" wrapText="1"/>
    </xf>
    <xf numFmtId="0" fontId="0" fillId="0" borderId="14"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0" xfId="0" applyAlignment="1">
      <alignment horizontal="left" vertical="top"/>
    </xf>
    <xf numFmtId="0" fontId="0" fillId="0" borderId="10" xfId="0" applyBorder="1" applyAlignment="1">
      <alignment horizontal="left" vertical="top"/>
    </xf>
    <xf numFmtId="0" fontId="5" fillId="0" borderId="0" xfId="0" applyFont="1" applyAlignment="1">
      <alignment horizontal="left" vertical="top"/>
    </xf>
    <xf numFmtId="0" fontId="1" fillId="3" borderId="4" xfId="0" applyFont="1" applyFill="1" applyBorder="1" applyAlignment="1">
      <alignment wrapText="1"/>
    </xf>
    <xf numFmtId="0" fontId="0" fillId="0" borderId="9" xfId="0" applyBorder="1" applyAlignment="1">
      <alignment wrapText="1"/>
    </xf>
    <xf numFmtId="0" fontId="0" fillId="0" borderId="13" xfId="0" applyBorder="1" applyAlignment="1">
      <alignment wrapText="1"/>
    </xf>
    <xf numFmtId="0" fontId="4" fillId="0" borderId="3" xfId="0" applyFont="1" applyBorder="1" applyAlignment="1">
      <alignment horizontal="left" vertical="top" wrapText="1"/>
    </xf>
    <xf numFmtId="0" fontId="1" fillId="0" borderId="4" xfId="0" applyFont="1" applyBorder="1" applyAlignment="1">
      <alignment vertical="top"/>
    </xf>
    <xf numFmtId="0" fontId="4" fillId="0" borderId="4"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4" fillId="0" borderId="6"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0" fillId="0" borderId="45" xfId="0" applyBorder="1" applyAlignment="1">
      <alignment vertical="top" wrapText="1"/>
    </xf>
    <xf numFmtId="0" fontId="5" fillId="0" borderId="0" xfId="0" applyFont="1" applyAlignment="1">
      <alignment vertical="top"/>
    </xf>
    <xf numFmtId="0" fontId="0" fillId="0" borderId="0" xfId="0" applyAlignment="1">
      <alignment horizontal="left"/>
    </xf>
    <xf numFmtId="0" fontId="0" fillId="0" borderId="10" xfId="0" applyBorder="1" applyAlignment="1">
      <alignment horizontal="left"/>
    </xf>
    <xf numFmtId="0" fontId="6" fillId="0" borderId="0" xfId="0" applyFont="1" applyAlignment="1">
      <alignment horizontal="right" wrapText="1"/>
    </xf>
    <xf numFmtId="0" fontId="0" fillId="0" borderId="9" xfId="0" applyBorder="1" applyAlignment="1">
      <alignment vertical="top" wrapText="1"/>
    </xf>
    <xf numFmtId="0" fontId="0" fillId="0" borderId="13" xfId="0" applyBorder="1" applyAlignment="1">
      <alignment vertical="top" wrapText="1"/>
    </xf>
    <xf numFmtId="0" fontId="5" fillId="0" borderId="18" xfId="0" applyFont="1" applyBorder="1" applyAlignment="1">
      <alignment vertical="top"/>
    </xf>
    <xf numFmtId="0" fontId="0" fillId="0" borderId="3" xfId="0" applyBorder="1" applyAlignment="1">
      <alignment vertical="top"/>
    </xf>
    <xf numFmtId="49" fontId="4" fillId="0" borderId="6" xfId="0" applyNumberFormat="1" applyFont="1" applyBorder="1" applyAlignment="1">
      <alignment vertical="top" wrapText="1"/>
    </xf>
    <xf numFmtId="49" fontId="4" fillId="0" borderId="14" xfId="0" applyNumberFormat="1" applyFont="1" applyBorder="1" applyAlignment="1">
      <alignment vertical="top" wrapText="1"/>
    </xf>
    <xf numFmtId="49" fontId="4" fillId="0" borderId="8" xfId="0" applyNumberFormat="1" applyFont="1" applyBorder="1" applyAlignment="1">
      <alignment vertical="top" wrapText="1"/>
    </xf>
    <xf numFmtId="0" fontId="0" fillId="0" borderId="14" xfId="0" applyBorder="1" applyAlignment="1">
      <alignment horizontal="left" vertical="top"/>
    </xf>
    <xf numFmtId="0" fontId="0" fillId="0" borderId="8" xfId="0" applyBorder="1" applyAlignment="1">
      <alignment horizontal="left" vertical="top"/>
    </xf>
    <xf numFmtId="0" fontId="5" fillId="0" borderId="4"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5" fillId="0" borderId="9" xfId="0" applyFont="1" applyBorder="1" applyAlignment="1">
      <alignment vertical="center"/>
    </xf>
    <xf numFmtId="0" fontId="5" fillId="3" borderId="41" xfId="0" applyFont="1" applyFill="1" applyBorder="1" applyAlignment="1">
      <alignment wrapText="1"/>
    </xf>
    <xf numFmtId="0" fontId="5" fillId="3" borderId="14" xfId="0" applyFont="1" applyFill="1" applyBorder="1" applyAlignment="1">
      <alignment wrapText="1"/>
    </xf>
    <xf numFmtId="0" fontId="5" fillId="3" borderId="8" xfId="0" applyFont="1" applyFill="1" applyBorder="1" applyAlignment="1">
      <alignment wrapText="1"/>
    </xf>
    <xf numFmtId="0" fontId="0" fillId="3" borderId="9" xfId="0" applyFill="1" applyBorder="1" applyAlignment="1">
      <alignment vertical="top" wrapText="1"/>
    </xf>
    <xf numFmtId="0" fontId="0" fillId="3" borderId="13" xfId="0" applyFill="1" applyBorder="1" applyAlignment="1">
      <alignmen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1" fillId="3" borderId="6" xfId="0" applyFont="1" applyFill="1" applyBorder="1" applyAlignment="1">
      <alignment vertical="top" wrapText="1"/>
    </xf>
    <xf numFmtId="0" fontId="1" fillId="3" borderId="14" xfId="0" applyFont="1" applyFill="1" applyBorder="1" applyAlignment="1">
      <alignment vertical="top" wrapText="1"/>
    </xf>
    <xf numFmtId="0" fontId="1" fillId="3" borderId="8" xfId="0" applyFont="1" applyFill="1" applyBorder="1" applyAlignment="1">
      <alignment vertical="top" wrapText="1"/>
    </xf>
    <xf numFmtId="0" fontId="22" fillId="0" borderId="63" xfId="0" applyFont="1" applyBorder="1" applyAlignment="1">
      <alignment horizontal="left" vertical="center" wrapText="1"/>
    </xf>
    <xf numFmtId="0" fontId="22" fillId="0" borderId="65" xfId="0" applyFont="1" applyBorder="1" applyAlignment="1">
      <alignment horizontal="left" vertical="center" wrapText="1"/>
    </xf>
    <xf numFmtId="0" fontId="24" fillId="0" borderId="63" xfId="0" applyFont="1" applyBorder="1" applyAlignment="1">
      <alignment horizontal="center" vertical="top" wrapText="1"/>
    </xf>
    <xf numFmtId="0" fontId="24" fillId="0" borderId="65" xfId="0" applyFont="1" applyBorder="1" applyAlignment="1">
      <alignment horizontal="center" vertical="top" wrapText="1"/>
    </xf>
    <xf numFmtId="0" fontId="24" fillId="0" borderId="63" xfId="0" applyFont="1" applyBorder="1" applyAlignment="1">
      <alignment horizontal="left" vertical="center" wrapText="1" indent="3"/>
    </xf>
    <xf numFmtId="0" fontId="24" fillId="0" borderId="65" xfId="0" applyFont="1" applyBorder="1" applyAlignment="1">
      <alignment horizontal="left" vertical="center" wrapText="1" indent="3"/>
    </xf>
    <xf numFmtId="0" fontId="4" fillId="0" borderId="74" xfId="0" applyFont="1" applyBorder="1" applyAlignment="1">
      <alignment horizontal="center" wrapText="1"/>
    </xf>
    <xf numFmtId="0" fontId="4" fillId="0" borderId="48" xfId="0" applyFont="1" applyBorder="1" applyAlignment="1">
      <alignment horizontal="center" wrapText="1"/>
    </xf>
    <xf numFmtId="0" fontId="4" fillId="0" borderId="75" xfId="0" applyFont="1" applyBorder="1" applyAlignment="1">
      <alignment horizontal="center" wrapText="1"/>
    </xf>
    <xf numFmtId="0" fontId="4" fillId="0" borderId="63" xfId="0" applyFont="1" applyBorder="1" applyAlignment="1">
      <alignment horizontal="center" wrapText="1"/>
    </xf>
    <xf numFmtId="0" fontId="4" fillId="0" borderId="64" xfId="0" applyFont="1" applyBorder="1" applyAlignment="1">
      <alignment horizontal="center" wrapText="1"/>
    </xf>
    <xf numFmtId="0" fontId="4" fillId="0" borderId="65" xfId="0" applyFont="1" applyBorder="1" applyAlignment="1">
      <alignment horizontal="center" wrapText="1"/>
    </xf>
    <xf numFmtId="0" fontId="4" fillId="0" borderId="63" xfId="0" applyFont="1" applyBorder="1" applyAlignment="1">
      <alignment horizontal="center"/>
    </xf>
    <xf numFmtId="0" fontId="4" fillId="0" borderId="64" xfId="0" applyFont="1" applyBorder="1" applyAlignment="1">
      <alignment horizontal="center"/>
    </xf>
    <xf numFmtId="0" fontId="4" fillId="0" borderId="65" xfId="0" applyFont="1" applyBorder="1" applyAlignment="1">
      <alignment horizontal="center"/>
    </xf>
    <xf numFmtId="1" fontId="4" fillId="0" borderId="63" xfId="0" applyNumberFormat="1" applyFont="1" applyBorder="1" applyAlignment="1">
      <alignment horizontal="center"/>
    </xf>
    <xf numFmtId="1" fontId="4" fillId="0" borderId="64" xfId="0" applyNumberFormat="1" applyFont="1" applyBorder="1" applyAlignment="1">
      <alignment horizontal="center"/>
    </xf>
    <xf numFmtId="1" fontId="4" fillId="0" borderId="65" xfId="0" applyNumberFormat="1" applyFont="1" applyBorder="1" applyAlignment="1">
      <alignment horizontal="center"/>
    </xf>
    <xf numFmtId="167" fontId="6" fillId="0" borderId="14" xfId="0" applyNumberFormat="1" applyFont="1" applyBorder="1" applyAlignment="1">
      <alignment horizontal="right"/>
    </xf>
    <xf numFmtId="167" fontId="0" fillId="0" borderId="14" xfId="0" applyNumberFormat="1" applyBorder="1" applyAlignment="1">
      <alignment horizontal="right"/>
    </xf>
    <xf numFmtId="0" fontId="1" fillId="0" borderId="6" xfId="0" applyFont="1" applyBorder="1" applyAlignment="1">
      <alignment horizontal="right"/>
    </xf>
    <xf numFmtId="0" fontId="1" fillId="0" borderId="14" xfId="0" applyFont="1" applyBorder="1" applyAlignment="1">
      <alignment horizontal="right"/>
    </xf>
    <xf numFmtId="0" fontId="19" fillId="0" borderId="63" xfId="0" applyFont="1" applyBorder="1" applyAlignment="1">
      <alignment horizontal="center" vertical="top" wrapText="1"/>
    </xf>
    <xf numFmtId="0" fontId="0" fillId="0" borderId="65" xfId="0" applyBorder="1" applyAlignment="1">
      <alignment horizontal="center" vertical="top" wrapText="1"/>
    </xf>
    <xf numFmtId="0" fontId="19" fillId="0" borderId="69" xfId="0" applyFont="1" applyBorder="1" applyAlignment="1">
      <alignment horizontal="left" vertical="top" wrapText="1"/>
    </xf>
    <xf numFmtId="0" fontId="29" fillId="0" borderId="62" xfId="0" applyFont="1" applyBorder="1" applyAlignment="1">
      <alignment horizontal="left" vertical="top" wrapText="1"/>
    </xf>
    <xf numFmtId="0" fontId="32" fillId="0" borderId="29" xfId="0" applyFont="1" applyBorder="1" applyAlignment="1">
      <alignment horizontal="left" vertical="top" wrapText="1"/>
    </xf>
    <xf numFmtId="0" fontId="32" fillId="0" borderId="64" xfId="0" applyFont="1" applyBorder="1" applyAlignment="1">
      <alignment horizontal="left" vertical="top" wrapText="1"/>
    </xf>
    <xf numFmtId="0" fontId="32" fillId="0" borderId="65" xfId="0" applyFont="1" applyBorder="1" applyAlignment="1">
      <alignment horizontal="left" vertical="top" wrapText="1"/>
    </xf>
    <xf numFmtId="0" fontId="4" fillId="0" borderId="29" xfId="0" applyFont="1" applyBorder="1" applyAlignment="1">
      <alignment horizontal="left" vertical="top"/>
    </xf>
    <xf numFmtId="0" fontId="4" fillId="0" borderId="64" xfId="0" applyFont="1" applyBorder="1" applyAlignment="1">
      <alignment horizontal="left" vertical="top"/>
    </xf>
    <xf numFmtId="0" fontId="4" fillId="0" borderId="65" xfId="0" applyFont="1" applyBorder="1" applyAlignment="1">
      <alignment horizontal="left" vertical="top"/>
    </xf>
    <xf numFmtId="0" fontId="4" fillId="0" borderId="29" xfId="0" applyFont="1" applyBorder="1" applyAlignment="1">
      <alignment horizontal="left"/>
    </xf>
    <xf numFmtId="0" fontId="4" fillId="0" borderId="64" xfId="0" applyFont="1" applyBorder="1" applyAlignment="1">
      <alignment horizontal="left"/>
    </xf>
    <xf numFmtId="0" fontId="4" fillId="0" borderId="65" xfId="0" applyFont="1" applyBorder="1" applyAlignment="1">
      <alignment horizontal="left"/>
    </xf>
    <xf numFmtId="0" fontId="18" fillId="4" borderId="6"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4" fillId="0" borderId="28" xfId="0" applyFont="1" applyBorder="1" applyAlignment="1">
      <alignment horizontal="left"/>
    </xf>
    <xf numFmtId="0" fontId="4" fillId="0" borderId="68" xfId="0" applyFont="1" applyBorder="1" applyAlignment="1">
      <alignment horizontal="left"/>
    </xf>
    <xf numFmtId="0" fontId="4" fillId="0" borderId="66" xfId="0" applyFont="1" applyBorder="1" applyAlignment="1">
      <alignment horizontal="left"/>
    </xf>
    <xf numFmtId="0" fontId="19" fillId="0" borderId="63" xfId="0" applyFont="1" applyBorder="1" applyAlignment="1">
      <alignment horizontal="left" vertical="center" wrapText="1"/>
    </xf>
    <xf numFmtId="0" fontId="19" fillId="0" borderId="65" xfId="0" applyFont="1" applyBorder="1" applyAlignment="1">
      <alignment horizontal="left" vertical="center" wrapText="1"/>
    </xf>
    <xf numFmtId="0" fontId="19" fillId="0" borderId="63" xfId="0" applyFont="1" applyBorder="1" applyAlignment="1">
      <alignment horizontal="left" vertical="top" wrapText="1"/>
    </xf>
    <xf numFmtId="0" fontId="19" fillId="0" borderId="65" xfId="0" applyFont="1" applyBorder="1" applyAlignment="1">
      <alignment horizontal="left" vertical="top" wrapText="1"/>
    </xf>
    <xf numFmtId="0" fontId="33" fillId="0" borderId="8" xfId="0" applyFont="1" applyBorder="1" applyAlignment="1">
      <alignment horizontal="center" vertical="top" wrapText="1"/>
    </xf>
    <xf numFmtId="1" fontId="5" fillId="0" borderId="6" xfId="0" applyNumberFormat="1" applyFont="1" applyBorder="1" applyAlignment="1">
      <alignment vertical="top" wrapText="1"/>
    </xf>
    <xf numFmtId="0" fontId="5" fillId="3" borderId="3" xfId="0" applyFont="1" applyFill="1" applyBorder="1" applyAlignment="1">
      <alignment vertical="top"/>
    </xf>
    <xf numFmtId="0" fontId="0" fillId="3" borderId="4" xfId="0" applyFill="1" applyBorder="1" applyAlignment="1">
      <alignment vertical="top"/>
    </xf>
    <xf numFmtId="0" fontId="5" fillId="0" borderId="16" xfId="0" applyFont="1" applyBorder="1" applyAlignment="1">
      <alignment horizontal="right" vertical="top"/>
    </xf>
    <xf numFmtId="0" fontId="5" fillId="0" borderId="52" xfId="0" applyFont="1" applyBorder="1" applyAlignment="1">
      <alignment vertical="top"/>
    </xf>
    <xf numFmtId="0" fontId="5" fillId="0" borderId="16" xfId="0" applyFont="1" applyBorder="1" applyAlignment="1">
      <alignment vertical="top" wrapText="1"/>
    </xf>
    <xf numFmtId="0" fontId="5" fillId="0" borderId="42" xfId="0" applyFont="1"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5" fillId="0" borderId="53" xfId="0" applyFont="1" applyBorder="1" applyAlignment="1">
      <alignment horizontal="left"/>
    </xf>
    <xf numFmtId="0" fontId="5" fillId="0" borderId="30" xfId="0" applyFont="1" applyBorder="1" applyAlignment="1">
      <alignment horizontal="left"/>
    </xf>
    <xf numFmtId="0" fontId="5" fillId="0" borderId="0" xfId="0" applyFont="1" applyAlignment="1">
      <alignment horizontal="left"/>
    </xf>
    <xf numFmtId="0" fontId="5" fillId="0" borderId="10" xfId="0" applyFont="1" applyBorder="1" applyAlignment="1">
      <alignment horizontal="left"/>
    </xf>
    <xf numFmtId="0" fontId="5" fillId="3" borderId="6"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50" xfId="0" applyFont="1" applyFill="1" applyBorder="1" applyAlignment="1">
      <alignment horizontal="center" vertical="center" wrapText="1"/>
    </xf>
    <xf numFmtId="0" fontId="5" fillId="3" borderId="21" xfId="0" applyFont="1" applyFill="1" applyBorder="1" applyAlignment="1">
      <alignment vertical="top" wrapText="1"/>
    </xf>
    <xf numFmtId="0" fontId="5" fillId="0" borderId="57" xfId="0" applyFont="1" applyBorder="1" applyAlignment="1">
      <alignment vertical="top" wrapText="1"/>
    </xf>
    <xf numFmtId="0" fontId="5" fillId="3" borderId="18" xfId="0" applyFont="1" applyFill="1" applyBorder="1" applyAlignment="1">
      <alignment vertical="top" wrapText="1"/>
    </xf>
    <xf numFmtId="0" fontId="5" fillId="3" borderId="33" xfId="0" applyFont="1" applyFill="1" applyBorder="1" applyAlignment="1">
      <alignment horizontal="left" vertical="top" wrapText="1"/>
    </xf>
    <xf numFmtId="0" fontId="5" fillId="3" borderId="33" xfId="0" applyFont="1" applyFill="1" applyBorder="1" applyAlignment="1">
      <alignment horizontal="center" vertical="top" wrapText="1"/>
    </xf>
    <xf numFmtId="0" fontId="5" fillId="3" borderId="34" xfId="0" applyFont="1" applyFill="1" applyBorder="1" applyAlignment="1">
      <alignment horizontal="center" vertical="top"/>
    </xf>
    <xf numFmtId="0" fontId="5" fillId="0" borderId="76" xfId="0" applyFont="1" applyBorder="1" applyAlignment="1">
      <alignment horizontal="left"/>
    </xf>
    <xf numFmtId="0" fontId="5" fillId="0" borderId="24" xfId="0" applyFont="1" applyBorder="1" applyAlignment="1">
      <alignment horizontal="left"/>
    </xf>
    <xf numFmtId="0" fontId="5" fillId="0" borderId="6" xfId="0" applyFont="1" applyBorder="1" applyAlignment="1">
      <alignment horizontal="center" vertical="top" wrapText="1"/>
    </xf>
    <xf numFmtId="0" fontId="5" fillId="0" borderId="14" xfId="0" applyFont="1" applyBorder="1" applyAlignment="1">
      <alignment horizontal="center" vertical="top" wrapText="1"/>
    </xf>
    <xf numFmtId="0" fontId="1" fillId="0" borderId="14" xfId="0" applyFont="1" applyBorder="1" applyAlignment="1">
      <alignment horizontal="center" vertical="top" wrapText="1"/>
    </xf>
    <xf numFmtId="0" fontId="1" fillId="0" borderId="8" xfId="0" applyFont="1" applyBorder="1" applyAlignment="1">
      <alignment horizontal="center" vertical="top" wrapText="1"/>
    </xf>
    <xf numFmtId="0" fontId="34" fillId="0" borderId="6" xfId="0" applyFont="1" applyBorder="1" applyAlignment="1">
      <alignment vertical="top" wrapText="1"/>
    </xf>
    <xf numFmtId="0" fontId="35" fillId="0" borderId="6" xfId="0" applyFont="1" applyBorder="1" applyAlignment="1">
      <alignment vertical="top" wrapText="1"/>
    </xf>
    <xf numFmtId="0" fontId="5" fillId="0" borderId="42" xfId="0" applyFont="1" applyBorder="1" applyAlignment="1">
      <alignment horizontal="right" vertical="top" wrapText="1"/>
    </xf>
    <xf numFmtId="0" fontId="5" fillId="0" borderId="0" xfId="0" applyFont="1" applyAlignment="1"/>
    <xf numFmtId="0" fontId="5" fillId="0" borderId="10" xfId="0" applyFont="1" applyBorder="1" applyAlignment="1"/>
    <xf numFmtId="0" fontId="5" fillId="0" borderId="20" xfId="0" applyFont="1" applyBorder="1" applyAlignment="1"/>
    <xf numFmtId="0" fontId="5" fillId="0" borderId="26" xfId="0" applyFont="1" applyBorder="1" applyAlignment="1"/>
    <xf numFmtId="0" fontId="5" fillId="0" borderId="6"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6"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22" xfId="0" applyFont="1" applyBorder="1" applyAlignment="1">
      <alignment vertical="top" wrapText="1"/>
    </xf>
    <xf numFmtId="0" fontId="5" fillId="0" borderId="70" xfId="0" applyFont="1" applyBorder="1" applyAlignment="1">
      <alignment vertical="top" wrapText="1"/>
    </xf>
    <xf numFmtId="0" fontId="5" fillId="0" borderId="68" xfId="0" applyFont="1" applyBorder="1" applyAlignment="1">
      <alignment vertical="top" wrapText="1"/>
    </xf>
    <xf numFmtId="0" fontId="5" fillId="0" borderId="71" xfId="0" applyFont="1" applyBorder="1" applyAlignment="1">
      <alignment vertical="top" wrapText="1"/>
    </xf>
    <xf numFmtId="0" fontId="5" fillId="0" borderId="22" xfId="0" applyFont="1" applyBorder="1" applyAlignment="1"/>
    <xf numFmtId="0" fontId="5" fillId="0" borderId="48" xfId="0" applyFont="1" applyBorder="1" applyAlignment="1"/>
    <xf numFmtId="0" fontId="0" fillId="0" borderId="48" xfId="0" applyBorder="1" applyAlignment="1"/>
    <xf numFmtId="0" fontId="0" fillId="0" borderId="45" xfId="0" applyBorder="1" applyAlignment="1"/>
    <xf numFmtId="0" fontId="5" fillId="0" borderId="50" xfId="0" applyFont="1" applyBorder="1" applyAlignment="1">
      <alignment horizontal="right" vertical="top"/>
    </xf>
    <xf numFmtId="0" fontId="5" fillId="0" borderId="59" xfId="0" applyFont="1" applyBorder="1" applyAlignment="1">
      <alignment horizontal="center" vertical="center"/>
    </xf>
    <xf numFmtId="9" fontId="5" fillId="0" borderId="23" xfId="0" applyNumberFormat="1" applyFont="1" applyBorder="1" applyAlignment="1">
      <alignment horizontal="center" vertical="center"/>
    </xf>
    <xf numFmtId="9" fontId="5" fillId="0" borderId="24" xfId="0" applyNumberFormat="1" applyFont="1" applyBorder="1" applyAlignment="1">
      <alignment horizontal="center" vertical="center"/>
    </xf>
    <xf numFmtId="0" fontId="5" fillId="0" borderId="14" xfId="0" applyFont="1" applyBorder="1" applyAlignment="1">
      <alignment horizontal="left" vertical="top"/>
    </xf>
    <xf numFmtId="0" fontId="5" fillId="0" borderId="8" xfId="0" applyFont="1" applyBorder="1" applyAlignment="1">
      <alignment horizontal="left" vertical="top"/>
    </xf>
    <xf numFmtId="0" fontId="5" fillId="0" borderId="14" xfId="0" quotePrefix="1" applyFont="1" applyBorder="1" applyAlignment="1">
      <alignment horizontal="left" vertical="top" wrapText="1"/>
    </xf>
    <xf numFmtId="0" fontId="5" fillId="0" borderId="4" xfId="0" applyFont="1" applyBorder="1" applyAlignment="1">
      <alignment horizontal="left" vertical="top" wrapText="1"/>
    </xf>
    <xf numFmtId="0" fontId="5" fillId="0" borderId="9" xfId="0" quotePrefix="1" applyFont="1" applyBorder="1" applyAlignment="1">
      <alignment horizontal="left" vertical="top" wrapText="1"/>
    </xf>
    <xf numFmtId="1" fontId="5" fillId="0" borderId="14" xfId="0" applyNumberFormat="1" applyFont="1" applyBorder="1" applyAlignment="1">
      <alignment horizontal="left" vertical="top"/>
    </xf>
    <xf numFmtId="0" fontId="5" fillId="0" borderId="7"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0" xfId="0" applyFont="1" applyAlignment="1">
      <alignment vertical="top" wrapText="1"/>
    </xf>
    <xf numFmtId="0" fontId="5" fillId="0" borderId="16" xfId="0" applyFont="1" applyBorder="1" applyAlignment="1">
      <alignment horizontal="left"/>
    </xf>
    <xf numFmtId="0" fontId="5" fillId="0" borderId="16" xfId="0" applyFont="1" applyBorder="1" applyAlignment="1"/>
    <xf numFmtId="0" fontId="5" fillId="0" borderId="19" xfId="0" applyFont="1" applyBorder="1" applyAlignment="1"/>
    <xf numFmtId="0" fontId="5" fillId="3" borderId="4" xfId="0" applyFont="1" applyFill="1" applyBorder="1" applyAlignment="1">
      <alignment vertical="top" wrapText="1"/>
    </xf>
    <xf numFmtId="0" fontId="5" fillId="3" borderId="9" xfId="0" applyFont="1" applyFill="1" applyBorder="1" applyAlignment="1">
      <alignment vertical="top" wrapText="1"/>
    </xf>
    <xf numFmtId="0" fontId="4" fillId="0" borderId="63" xfId="0" applyFont="1" applyBorder="1" applyAlignment="1"/>
    <xf numFmtId="0" fontId="4" fillId="0" borderId="64" xfId="0" applyFont="1" applyBorder="1" applyAlignment="1"/>
    <xf numFmtId="0" fontId="4" fillId="0" borderId="65" xfId="0" applyFont="1" applyBorder="1" applyAlignment="1"/>
    <xf numFmtId="0" fontId="4" fillId="0" borderId="29" xfId="0" applyFont="1" applyBorder="1" applyAlignment="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71120</xdr:colOff>
      <xdr:row>1</xdr:row>
      <xdr:rowOff>142240</xdr:rowOff>
    </xdr:from>
    <xdr:to>
      <xdr:col>0</xdr:col>
      <xdr:colOff>2731008</xdr:colOff>
      <xdr:row>1</xdr:row>
      <xdr:rowOff>660400</xdr:rowOff>
    </xdr:to>
    <xdr:pic>
      <xdr:nvPicPr>
        <xdr:cNvPr id="3" name="Picture 3" descr="KraftHeinzNewLogo2">
          <a:extLst>
            <a:ext uri="{FF2B5EF4-FFF2-40B4-BE49-F238E27FC236}">
              <a16:creationId xmlns:a16="http://schemas.microsoft.com/office/drawing/2014/main" id="{D7461926-C1AE-421B-9B08-21990E2B60D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 y="34544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323850</xdr:rowOff>
    </xdr:from>
    <xdr:to>
      <xdr:col>0</xdr:col>
      <xdr:colOff>2659888</xdr:colOff>
      <xdr:row>1</xdr:row>
      <xdr:rowOff>842010</xdr:rowOff>
    </xdr:to>
    <xdr:pic>
      <xdr:nvPicPr>
        <xdr:cNvPr id="2" name="Imagen 1" descr="KraftHeinzNewLogo2">
          <a:extLst>
            <a:ext uri="{FF2B5EF4-FFF2-40B4-BE49-F238E27FC236}">
              <a16:creationId xmlns:a16="http://schemas.microsoft.com/office/drawing/2014/main" id="{519A4195-1078-4AB1-9F3A-E9BB180CB08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108585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71120</xdr:colOff>
      <xdr:row>1</xdr:row>
      <xdr:rowOff>132080</xdr:rowOff>
    </xdr:from>
    <xdr:to>
      <xdr:col>0</xdr:col>
      <xdr:colOff>2731008</xdr:colOff>
      <xdr:row>1</xdr:row>
      <xdr:rowOff>650240</xdr:rowOff>
    </xdr:to>
    <xdr:pic>
      <xdr:nvPicPr>
        <xdr:cNvPr id="3" name="Picture 3" descr="KraftHeinzNewLogo2">
          <a:extLst>
            <a:ext uri="{FF2B5EF4-FFF2-40B4-BE49-F238E27FC236}">
              <a16:creationId xmlns:a16="http://schemas.microsoft.com/office/drawing/2014/main" id="{D887B33D-3967-4242-B509-0AE2D6DD11F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1120" y="33528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xdr:colOff>
      <xdr:row>1</xdr:row>
      <xdr:rowOff>132080</xdr:rowOff>
    </xdr:from>
    <xdr:to>
      <xdr:col>0</xdr:col>
      <xdr:colOff>2720848</xdr:colOff>
      <xdr:row>1</xdr:row>
      <xdr:rowOff>650240</xdr:rowOff>
    </xdr:to>
    <xdr:pic>
      <xdr:nvPicPr>
        <xdr:cNvPr id="3" name="Picture 3" descr="KraftHeinzNewLogo2">
          <a:extLst>
            <a:ext uri="{FF2B5EF4-FFF2-40B4-BE49-F238E27FC236}">
              <a16:creationId xmlns:a16="http://schemas.microsoft.com/office/drawing/2014/main" id="{A7CF7C25-90D4-4DA8-AE98-D104E3DD49F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960" y="33528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72572</xdr:colOff>
      <xdr:row>1</xdr:row>
      <xdr:rowOff>217714</xdr:rowOff>
    </xdr:from>
    <xdr:to>
      <xdr:col>0</xdr:col>
      <xdr:colOff>2732460</xdr:colOff>
      <xdr:row>1</xdr:row>
      <xdr:rowOff>735874</xdr:rowOff>
    </xdr:to>
    <xdr:pic>
      <xdr:nvPicPr>
        <xdr:cNvPr id="3" name="Picture 3" descr="KraftHeinzNewLogo2">
          <a:extLst>
            <a:ext uri="{FF2B5EF4-FFF2-40B4-BE49-F238E27FC236}">
              <a16:creationId xmlns:a16="http://schemas.microsoft.com/office/drawing/2014/main" id="{8F65C2EF-13C8-4F58-BDD8-437D09B8565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572" y="411238"/>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71120</xdr:colOff>
      <xdr:row>1</xdr:row>
      <xdr:rowOff>142240</xdr:rowOff>
    </xdr:from>
    <xdr:to>
      <xdr:col>0</xdr:col>
      <xdr:colOff>2731008</xdr:colOff>
      <xdr:row>1</xdr:row>
      <xdr:rowOff>660400</xdr:rowOff>
    </xdr:to>
    <xdr:pic>
      <xdr:nvPicPr>
        <xdr:cNvPr id="2" name="Picture 3" descr="KraftHeinzNewLogo2">
          <a:extLst>
            <a:ext uri="{FF2B5EF4-FFF2-40B4-BE49-F238E27FC236}">
              <a16:creationId xmlns:a16="http://schemas.microsoft.com/office/drawing/2014/main" id="{6ED051B8-1F52-42F9-8915-2D8A4F9D5C0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1120" y="533266"/>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71120</xdr:colOff>
      <xdr:row>1</xdr:row>
      <xdr:rowOff>142240</xdr:rowOff>
    </xdr:from>
    <xdr:to>
      <xdr:col>0</xdr:col>
      <xdr:colOff>2731008</xdr:colOff>
      <xdr:row>1</xdr:row>
      <xdr:rowOff>660400</xdr:rowOff>
    </xdr:to>
    <xdr:pic>
      <xdr:nvPicPr>
        <xdr:cNvPr id="2" name="Picture 3" descr="KraftHeinzNewLogo2">
          <a:extLst>
            <a:ext uri="{FF2B5EF4-FFF2-40B4-BE49-F238E27FC236}">
              <a16:creationId xmlns:a16="http://schemas.microsoft.com/office/drawing/2014/main" id="{88FEF311-88A2-4CB0-A473-12C8C4904CE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1120" y="52959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4"/>
  <sheetViews>
    <sheetView view="pageBreakPreview" topLeftCell="A46" zoomScale="75" zoomScaleNormal="100" zoomScaleSheetLayoutView="75" workbookViewId="0">
      <selection activeCell="B56" sqref="B56:E56"/>
    </sheetView>
  </sheetViews>
  <sheetFormatPr defaultColWidth="9.28515625" defaultRowHeight="12.75"/>
  <cols>
    <col min="1" max="1" width="46.28515625" customWidth="1"/>
    <col min="2" max="2" width="23.7109375" customWidth="1"/>
    <col min="3" max="3" width="26.28515625" customWidth="1"/>
    <col min="4" max="4" width="26.7109375" customWidth="1"/>
    <col min="5" max="5" width="23.7109375" customWidth="1"/>
  </cols>
  <sheetData>
    <row r="1" spans="1:8" ht="30.6" customHeight="1" thickBot="1">
      <c r="B1" s="180" t="s">
        <v>0</v>
      </c>
      <c r="C1" s="181"/>
      <c r="D1" s="84" t="s">
        <v>1</v>
      </c>
      <c r="E1" s="20">
        <v>45854</v>
      </c>
    </row>
    <row r="2" spans="1:8" ht="57" customHeight="1" thickBot="1">
      <c r="B2" s="202" t="s">
        <v>2</v>
      </c>
      <c r="C2" s="203"/>
      <c r="D2" s="204"/>
      <c r="E2" s="205"/>
    </row>
    <row r="3" spans="1:8" ht="18.75" customHeight="1" thickBot="1">
      <c r="A3" s="3" t="s">
        <v>3</v>
      </c>
      <c r="B3" s="206" t="s">
        <v>4</v>
      </c>
      <c r="C3" s="207"/>
      <c r="D3" s="208"/>
      <c r="E3" s="209"/>
    </row>
    <row r="4" spans="1:8" ht="18.75" customHeight="1" thickBot="1">
      <c r="A4" s="3" t="s">
        <v>5</v>
      </c>
      <c r="B4" s="217">
        <v>76023537</v>
      </c>
      <c r="C4" s="218"/>
      <c r="D4" s="208"/>
      <c r="E4" s="209"/>
    </row>
    <row r="5" spans="1:8" ht="18.75" customHeight="1" thickBot="1">
      <c r="A5" s="3" t="s">
        <v>6</v>
      </c>
      <c r="B5" s="217" t="s">
        <v>7</v>
      </c>
      <c r="C5" s="218"/>
      <c r="D5" s="208"/>
      <c r="E5" s="209"/>
    </row>
    <row r="6" spans="1:8" ht="18.75" customHeight="1" thickBot="1">
      <c r="A6" s="3" t="s">
        <v>8</v>
      </c>
      <c r="B6" s="143" t="s">
        <v>9</v>
      </c>
      <c r="C6" s="172">
        <v>8001040423448</v>
      </c>
      <c r="D6" s="144" t="s">
        <v>10</v>
      </c>
      <c r="E6" s="145">
        <v>8001040060810</v>
      </c>
    </row>
    <row r="7" spans="1:8" ht="18.75" customHeight="1" thickBot="1">
      <c r="A7" s="75" t="s">
        <v>11</v>
      </c>
      <c r="B7" s="58" t="s">
        <v>12</v>
      </c>
      <c r="C7" s="58" t="s">
        <v>13</v>
      </c>
      <c r="D7" s="58" t="s">
        <v>14</v>
      </c>
      <c r="E7" s="26"/>
    </row>
    <row r="8" spans="1:8" ht="18.75" customHeight="1" thickBot="1">
      <c r="A8" s="75" t="s">
        <v>15</v>
      </c>
      <c r="B8" s="58" t="s">
        <v>16</v>
      </c>
      <c r="C8" s="58" t="s">
        <v>17</v>
      </c>
      <c r="D8" s="58" t="s">
        <v>18</v>
      </c>
      <c r="E8" s="26"/>
    </row>
    <row r="9" spans="1:8" ht="99" customHeight="1">
      <c r="A9" s="3" t="s">
        <v>19</v>
      </c>
      <c r="B9" s="355" t="s">
        <v>20</v>
      </c>
      <c r="C9" s="177"/>
      <c r="D9" s="208"/>
      <c r="E9" s="209"/>
    </row>
    <row r="10" spans="1:8" ht="33" customHeight="1" thickBot="1">
      <c r="A10" s="76" t="s">
        <v>21</v>
      </c>
      <c r="B10" s="214" t="s">
        <v>22</v>
      </c>
      <c r="C10" s="215"/>
      <c r="D10" s="215"/>
      <c r="E10" s="216"/>
    </row>
    <row r="11" spans="1:8" ht="18.75" customHeight="1">
      <c r="A11" s="4" t="s">
        <v>23</v>
      </c>
      <c r="B11" s="210" t="s">
        <v>24</v>
      </c>
      <c r="C11" s="211"/>
      <c r="D11" s="212" t="s">
        <v>25</v>
      </c>
      <c r="E11" s="213"/>
    </row>
    <row r="12" spans="1:8" ht="18.75" customHeight="1">
      <c r="A12" s="5" t="s">
        <v>26</v>
      </c>
      <c r="B12" s="78" t="s">
        <v>27</v>
      </c>
      <c r="C12" s="146" t="s">
        <v>28</v>
      </c>
      <c r="D12" s="147"/>
      <c r="E12" s="22" t="s">
        <v>28</v>
      </c>
    </row>
    <row r="13" spans="1:8" ht="18.75" customHeight="1">
      <c r="A13" s="5" t="s">
        <v>29</v>
      </c>
      <c r="B13" s="78" t="s">
        <v>30</v>
      </c>
      <c r="C13" s="82" t="s">
        <v>31</v>
      </c>
      <c r="D13" s="329"/>
      <c r="E13" s="22" t="s">
        <v>31</v>
      </c>
    </row>
    <row r="14" spans="1:8" ht="18.75" customHeight="1">
      <c r="A14" s="5" t="s">
        <v>32</v>
      </c>
      <c r="B14" s="78" t="s">
        <v>33</v>
      </c>
      <c r="C14" s="82" t="s">
        <v>31</v>
      </c>
      <c r="D14" s="329"/>
      <c r="E14" s="22" t="s">
        <v>31</v>
      </c>
      <c r="H14" s="44"/>
    </row>
    <row r="15" spans="1:8" ht="18.75" customHeight="1">
      <c r="A15" s="5" t="s">
        <v>34</v>
      </c>
      <c r="B15" s="78" t="s">
        <v>35</v>
      </c>
      <c r="C15" s="82" t="s">
        <v>31</v>
      </c>
      <c r="D15" s="329"/>
      <c r="E15" s="22" t="s">
        <v>31</v>
      </c>
      <c r="H15" s="44"/>
    </row>
    <row r="16" spans="1:8" ht="18.75" customHeight="1">
      <c r="A16" s="5" t="s">
        <v>36</v>
      </c>
      <c r="B16" s="78" t="s">
        <v>37</v>
      </c>
      <c r="C16" s="82" t="s">
        <v>31</v>
      </c>
      <c r="D16" s="329"/>
      <c r="E16" s="22" t="s">
        <v>31</v>
      </c>
    </row>
    <row r="17" spans="1:5" ht="18.75" customHeight="1">
      <c r="A17" s="5" t="s">
        <v>38</v>
      </c>
      <c r="B17" s="78" t="s">
        <v>39</v>
      </c>
      <c r="C17" s="82" t="s">
        <v>31</v>
      </c>
      <c r="D17" s="329"/>
      <c r="E17" s="22" t="s">
        <v>31</v>
      </c>
    </row>
    <row r="18" spans="1:5" ht="18.600000000000001" customHeight="1">
      <c r="A18" s="5" t="s">
        <v>40</v>
      </c>
      <c r="B18" s="78" t="s">
        <v>41</v>
      </c>
      <c r="C18" s="82" t="s">
        <v>31</v>
      </c>
      <c r="D18" s="329"/>
      <c r="E18" s="22" t="s">
        <v>31</v>
      </c>
    </row>
    <row r="19" spans="1:5" ht="18.600000000000001" customHeight="1" thickBot="1">
      <c r="A19" s="5" t="s">
        <v>42</v>
      </c>
      <c r="B19" s="46"/>
      <c r="C19" s="82" t="s">
        <v>31</v>
      </c>
      <c r="D19" s="45"/>
      <c r="E19" s="22" t="s">
        <v>31</v>
      </c>
    </row>
    <row r="20" spans="1:5" ht="34.35" customHeight="1" thickBot="1">
      <c r="A20" s="6" t="s">
        <v>43</v>
      </c>
      <c r="B20" s="176" t="s">
        <v>44</v>
      </c>
      <c r="C20" s="177"/>
      <c r="D20" s="208"/>
      <c r="E20" s="209"/>
    </row>
    <row r="21" spans="1:5" ht="30" customHeight="1" thickBot="1">
      <c r="A21" s="7" t="s">
        <v>45</v>
      </c>
      <c r="B21" s="176" t="s">
        <v>46</v>
      </c>
      <c r="C21" s="177"/>
      <c r="D21" s="208"/>
      <c r="E21" s="209"/>
    </row>
    <row r="22" spans="1:5" ht="18">
      <c r="A22" s="7" t="s">
        <v>47</v>
      </c>
      <c r="B22" s="74" t="s">
        <v>48</v>
      </c>
      <c r="C22" s="182" t="s">
        <v>49</v>
      </c>
      <c r="D22" s="183"/>
      <c r="E22" s="184"/>
    </row>
    <row r="23" spans="1:5" ht="18.75" customHeight="1">
      <c r="A23" s="16" t="s">
        <v>50</v>
      </c>
      <c r="B23" s="78" t="s">
        <v>51</v>
      </c>
      <c r="C23" s="330" t="s">
        <v>52</v>
      </c>
      <c r="D23" s="227"/>
      <c r="E23" s="228"/>
    </row>
    <row r="24" spans="1:5" ht="18.75" customHeight="1">
      <c r="A24" s="16" t="s">
        <v>53</v>
      </c>
      <c r="B24" s="78" t="s">
        <v>54</v>
      </c>
      <c r="C24" s="193" t="s">
        <v>52</v>
      </c>
      <c r="D24" s="194"/>
      <c r="E24" s="195"/>
    </row>
    <row r="25" spans="1:5" ht="18.75" customHeight="1">
      <c r="A25" s="17" t="s">
        <v>55</v>
      </c>
      <c r="B25" s="78" t="s">
        <v>56</v>
      </c>
      <c r="C25" s="193" t="s">
        <v>52</v>
      </c>
      <c r="D25" s="194"/>
      <c r="E25" s="195"/>
    </row>
    <row r="26" spans="1:5" ht="18" customHeight="1">
      <c r="A26" s="16" t="s">
        <v>57</v>
      </c>
      <c r="B26" s="78" t="s">
        <v>58</v>
      </c>
      <c r="C26" s="193" t="s">
        <v>52</v>
      </c>
      <c r="D26" s="194"/>
      <c r="E26" s="195"/>
    </row>
    <row r="27" spans="1:5" ht="18">
      <c r="A27" s="16" t="s">
        <v>59</v>
      </c>
      <c r="B27" s="78" t="s">
        <v>56</v>
      </c>
      <c r="C27" s="193" t="s">
        <v>60</v>
      </c>
      <c r="D27" s="194"/>
      <c r="E27" s="195"/>
    </row>
    <row r="28" spans="1:5" ht="18">
      <c r="A28" s="16" t="s">
        <v>61</v>
      </c>
      <c r="B28" s="78"/>
      <c r="C28" s="331" t="s">
        <v>52</v>
      </c>
      <c r="D28" s="194"/>
      <c r="E28" s="195"/>
    </row>
    <row r="29" spans="1:5" ht="26.65" customHeight="1" thickBot="1">
      <c r="A29" s="88" t="s">
        <v>62</v>
      </c>
      <c r="B29" s="357" t="s">
        <v>63</v>
      </c>
      <c r="C29" s="196"/>
      <c r="D29" s="196"/>
      <c r="E29" s="197"/>
    </row>
    <row r="30" spans="1:5" ht="18">
      <c r="A30" s="6" t="s">
        <v>64</v>
      </c>
      <c r="B30" s="74" t="s">
        <v>48</v>
      </c>
      <c r="C30" s="182" t="s">
        <v>49</v>
      </c>
      <c r="D30" s="183"/>
      <c r="E30" s="184"/>
    </row>
    <row r="31" spans="1:5" ht="18" customHeight="1">
      <c r="A31" s="2" t="s">
        <v>65</v>
      </c>
      <c r="B31" s="79"/>
      <c r="C31" s="335" t="s">
        <v>66</v>
      </c>
      <c r="D31" s="335"/>
      <c r="E31" s="336"/>
    </row>
    <row r="32" spans="1:5" ht="18" customHeight="1">
      <c r="A32" s="2" t="s">
        <v>40</v>
      </c>
      <c r="B32" s="173" t="s">
        <v>67</v>
      </c>
      <c r="C32" s="337" t="s">
        <v>66</v>
      </c>
      <c r="D32" s="337"/>
      <c r="E32" s="338"/>
    </row>
    <row r="33" spans="1:5" ht="18" customHeight="1">
      <c r="A33" s="2" t="s">
        <v>68</v>
      </c>
      <c r="B33" s="173" t="s">
        <v>69</v>
      </c>
      <c r="C33" s="358"/>
      <c r="D33" s="358"/>
      <c r="E33" s="359"/>
    </row>
    <row r="34" spans="1:5" ht="18.75" customHeight="1">
      <c r="A34" s="2" t="s">
        <v>70</v>
      </c>
      <c r="B34" s="173"/>
      <c r="C34" s="358" t="s">
        <v>71</v>
      </c>
      <c r="D34" s="358"/>
      <c r="E34" s="359"/>
    </row>
    <row r="35" spans="1:5" ht="18.75" customHeight="1" thickBot="1">
      <c r="A35" s="2" t="s">
        <v>72</v>
      </c>
      <c r="B35" s="174" t="s">
        <v>73</v>
      </c>
      <c r="C35" s="360" t="s">
        <v>66</v>
      </c>
      <c r="D35" s="360"/>
      <c r="E35" s="361"/>
    </row>
    <row r="36" spans="1:5" ht="18.75" thickBot="1">
      <c r="A36" s="6" t="s">
        <v>74</v>
      </c>
      <c r="B36" s="80" t="s">
        <v>75</v>
      </c>
      <c r="C36" s="81" t="s">
        <v>76</v>
      </c>
      <c r="D36" s="80" t="s">
        <v>77</v>
      </c>
      <c r="E36" s="97" t="s">
        <v>76</v>
      </c>
    </row>
    <row r="37" spans="1:5" ht="66.75" thickBot="1">
      <c r="A37" s="190" t="s">
        <v>63</v>
      </c>
      <c r="B37" s="71" t="s">
        <v>78</v>
      </c>
      <c r="C37" s="70" t="s">
        <v>76</v>
      </c>
      <c r="D37" s="72" t="s">
        <v>79</v>
      </c>
      <c r="E37" s="98" t="s">
        <v>80</v>
      </c>
    </row>
    <row r="38" spans="1:5" ht="24.6" customHeight="1">
      <c r="A38" s="191"/>
      <c r="B38" s="69" t="s">
        <v>81</v>
      </c>
      <c r="C38" s="70" t="s">
        <v>76</v>
      </c>
      <c r="D38" s="71" t="s">
        <v>82</v>
      </c>
      <c r="E38" s="98" t="s">
        <v>83</v>
      </c>
    </row>
    <row r="39" spans="1:5" ht="35.1" customHeight="1" thickBot="1">
      <c r="A39" s="191"/>
      <c r="B39" s="69" t="s">
        <v>84</v>
      </c>
      <c r="C39" s="66" t="s">
        <v>76</v>
      </c>
      <c r="D39" s="69" t="s">
        <v>85</v>
      </c>
      <c r="E39" s="73" t="s">
        <v>76</v>
      </c>
    </row>
    <row r="40" spans="1:5" ht="18.75" thickBot="1">
      <c r="A40" s="192"/>
      <c r="B40" s="71" t="s">
        <v>86</v>
      </c>
      <c r="C40" s="73" t="s">
        <v>76</v>
      </c>
      <c r="D40" s="67"/>
      <c r="E40" s="68"/>
    </row>
    <row r="41" spans="1:5" ht="36.75" customHeight="1" thickBot="1">
      <c r="A41" s="50" t="s">
        <v>87</v>
      </c>
      <c r="B41" s="222" t="s">
        <v>88</v>
      </c>
      <c r="C41" s="220"/>
      <c r="D41" s="200"/>
      <c r="E41" s="201"/>
    </row>
    <row r="42" spans="1:5" ht="36.75" customHeight="1" thickBot="1">
      <c r="A42" s="8" t="s">
        <v>89</v>
      </c>
      <c r="B42" s="222" t="s">
        <v>90</v>
      </c>
      <c r="C42" s="178"/>
      <c r="D42" s="178"/>
      <c r="E42" s="179"/>
    </row>
    <row r="43" spans="1:5" ht="36.75" customHeight="1" thickBot="1">
      <c r="A43" s="8" t="s">
        <v>91</v>
      </c>
      <c r="B43" s="222" t="s">
        <v>92</v>
      </c>
      <c r="C43" s="178"/>
      <c r="D43" s="178"/>
      <c r="E43" s="179"/>
    </row>
    <row r="44" spans="1:5" ht="36.75" customHeight="1" thickBot="1">
      <c r="A44" s="185" t="s">
        <v>93</v>
      </c>
      <c r="B44" s="164">
        <v>270</v>
      </c>
      <c r="C44" s="133" t="s">
        <v>94</v>
      </c>
      <c r="D44" s="139" t="s">
        <v>95</v>
      </c>
      <c r="E44" s="134" t="s">
        <v>96</v>
      </c>
    </row>
    <row r="45" spans="1:5" ht="36.75" customHeight="1" thickBot="1">
      <c r="A45" s="186"/>
      <c r="B45" s="165">
        <v>28</v>
      </c>
      <c r="C45" s="135" t="s">
        <v>97</v>
      </c>
      <c r="D45" s="140" t="s">
        <v>98</v>
      </c>
      <c r="E45" s="134" t="s">
        <v>99</v>
      </c>
    </row>
    <row r="46" spans="1:5" ht="96.75" customHeight="1" thickBot="1">
      <c r="A46" s="187"/>
      <c r="B46" s="223" t="s">
        <v>100</v>
      </c>
      <c r="C46" s="224"/>
      <c r="D46" s="225"/>
      <c r="E46" s="226"/>
    </row>
    <row r="47" spans="1:5" ht="18.75" customHeight="1">
      <c r="A47" s="185" t="s">
        <v>101</v>
      </c>
      <c r="B47" s="51"/>
      <c r="C47" s="52" t="s">
        <v>102</v>
      </c>
      <c r="D47" s="52" t="s">
        <v>103</v>
      </c>
      <c r="E47" s="53" t="s">
        <v>104</v>
      </c>
    </row>
    <row r="48" spans="1:5" ht="18">
      <c r="A48" s="198"/>
      <c r="B48" s="54" t="s">
        <v>105</v>
      </c>
      <c r="C48" s="148" t="s">
        <v>106</v>
      </c>
      <c r="D48" s="148" t="s">
        <v>107</v>
      </c>
      <c r="E48" s="160"/>
    </row>
    <row r="49" spans="1:5" ht="18.75" customHeight="1">
      <c r="A49" s="198"/>
      <c r="B49" s="55" t="s">
        <v>108</v>
      </c>
      <c r="C49" s="89" t="s">
        <v>109</v>
      </c>
      <c r="D49" s="89" t="s">
        <v>110</v>
      </c>
      <c r="E49" s="90"/>
    </row>
    <row r="50" spans="1:5" ht="18.75" customHeight="1">
      <c r="A50" s="198"/>
      <c r="B50" s="55" t="s">
        <v>111</v>
      </c>
      <c r="C50" s="89" t="s">
        <v>112</v>
      </c>
      <c r="D50" s="89" t="s">
        <v>113</v>
      </c>
      <c r="E50" s="90"/>
    </row>
    <row r="51" spans="1:5" ht="18.75" customHeight="1" thickBot="1">
      <c r="A51" s="199"/>
      <c r="B51" s="56" t="s">
        <v>114</v>
      </c>
      <c r="C51" s="91">
        <v>1</v>
      </c>
      <c r="D51" s="91">
        <v>1</v>
      </c>
      <c r="E51" s="92"/>
    </row>
    <row r="52" spans="1:5" ht="18.75" customHeight="1">
      <c r="A52" s="188" t="s">
        <v>115</v>
      </c>
      <c r="B52" s="94" t="s">
        <v>116</v>
      </c>
      <c r="C52" s="59">
        <v>3</v>
      </c>
      <c r="D52" s="61"/>
      <c r="E52" s="62"/>
    </row>
    <row r="53" spans="1:5" ht="18.600000000000001" customHeight="1">
      <c r="A53" s="189"/>
      <c r="B53" s="95" t="s">
        <v>117</v>
      </c>
      <c r="C53" s="60">
        <v>20</v>
      </c>
      <c r="D53" s="63"/>
      <c r="E53" s="64"/>
    </row>
    <row r="54" spans="1:5" ht="18.600000000000001" customHeight="1" thickBot="1">
      <c r="A54" s="189"/>
      <c r="B54" s="96" t="s">
        <v>118</v>
      </c>
      <c r="C54" s="60">
        <v>3</v>
      </c>
      <c r="D54" s="63"/>
      <c r="E54" s="64"/>
    </row>
    <row r="55" spans="1:5" ht="18.75" customHeight="1" thickBot="1">
      <c r="A55" s="50" t="s">
        <v>119</v>
      </c>
      <c r="B55" s="163" t="s">
        <v>120</v>
      </c>
      <c r="C55" s="219" t="s">
        <v>121</v>
      </c>
      <c r="D55" s="220"/>
      <c r="E55" s="221"/>
    </row>
    <row r="56" spans="1:5" ht="18.600000000000001" customHeight="1" thickBot="1">
      <c r="B56" s="176" t="s">
        <v>122</v>
      </c>
      <c r="C56" s="177"/>
      <c r="D56" s="178"/>
      <c r="E56" s="179"/>
    </row>
    <row r="71" spans="1:1">
      <c r="A71" s="65" t="s">
        <v>63</v>
      </c>
    </row>
    <row r="72" spans="1:1">
      <c r="A72" s="65" t="s">
        <v>83</v>
      </c>
    </row>
    <row r="73" spans="1:1">
      <c r="A73" s="65" t="s">
        <v>80</v>
      </c>
    </row>
    <row r="74" spans="1:1">
      <c r="A74" s="65" t="s">
        <v>76</v>
      </c>
    </row>
  </sheetData>
  <mergeCells count="35">
    <mergeCell ref="B20:E20"/>
    <mergeCell ref="B21:E21"/>
    <mergeCell ref="C32:E32"/>
    <mergeCell ref="C33:E33"/>
    <mergeCell ref="C24:E24"/>
    <mergeCell ref="C23:E23"/>
    <mergeCell ref="C55:E55"/>
    <mergeCell ref="B42:E42"/>
    <mergeCell ref="B43:E43"/>
    <mergeCell ref="B46:E46"/>
    <mergeCell ref="C22:E22"/>
    <mergeCell ref="C34:E34"/>
    <mergeCell ref="B3:E3"/>
    <mergeCell ref="B9:E9"/>
    <mergeCell ref="B11:C11"/>
    <mergeCell ref="D11:E11"/>
    <mergeCell ref="B10:E10"/>
    <mergeCell ref="B4:E4"/>
    <mergeCell ref="B5:E5"/>
    <mergeCell ref="B56:E56"/>
    <mergeCell ref="B1:C1"/>
    <mergeCell ref="C30:E30"/>
    <mergeCell ref="A44:A46"/>
    <mergeCell ref="A52:A54"/>
    <mergeCell ref="A37:A40"/>
    <mergeCell ref="C25:E25"/>
    <mergeCell ref="C26:E26"/>
    <mergeCell ref="C27:E27"/>
    <mergeCell ref="C28:E28"/>
    <mergeCell ref="B29:E29"/>
    <mergeCell ref="A47:A51"/>
    <mergeCell ref="B41:E41"/>
    <mergeCell ref="C35:E35"/>
    <mergeCell ref="C31:E31"/>
    <mergeCell ref="B2:E2"/>
  </mergeCells>
  <phoneticPr fontId="0" type="noConversion"/>
  <dataValidations count="1">
    <dataValidation type="list" showInputMessage="1" showErrorMessage="1" sqref="E36:E39 C36:C40" xr:uid="{00000000-0002-0000-0000-000000000000}">
      <formula1>$A$72:$A$74</formula1>
    </dataValidation>
  </dataValidations>
  <pageMargins left="0.78740157480314965" right="0.23622047244094491" top="0.78740157480314965" bottom="0.78740157480314965" header="0.51181102362204722" footer="0.51181102362204722"/>
  <pageSetup paperSize="9" scale="51" orientation="portrait" horizontalDpi="200" verticalDpi="200" r:id="rId1"/>
  <headerFooter alignWithMargins="0">
    <oddFooter xml:space="preserve">&amp;LPrint date: &amp;D
All the information in this document is based upon the property's of the product when this document was composed. Nothing herein contained shall be construed to imply any warranty or guarantee.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3F64-CD03-4239-880A-6AE5958A4CA0}">
  <dimension ref="A1:E54"/>
  <sheetViews>
    <sheetView tabSelected="1" topLeftCell="A48" workbookViewId="0">
      <selection activeCell="D60" sqref="D60"/>
    </sheetView>
  </sheetViews>
  <sheetFormatPr defaultRowHeight="12.75"/>
  <cols>
    <col min="1" max="1" width="40" customWidth="1"/>
    <col min="2" max="5" width="25.140625" customWidth="1"/>
  </cols>
  <sheetData>
    <row r="1" spans="1:5" ht="15">
      <c r="B1" s="180" t="s">
        <v>123</v>
      </c>
      <c r="C1" s="181"/>
      <c r="D1" s="84" t="s">
        <v>124</v>
      </c>
      <c r="E1" s="20">
        <v>45854</v>
      </c>
    </row>
    <row r="2" spans="1:5" ht="98.25" customHeight="1">
      <c r="B2" s="202" t="s">
        <v>125</v>
      </c>
      <c r="C2" s="203"/>
      <c r="D2" s="204"/>
      <c r="E2" s="205"/>
    </row>
    <row r="3" spans="1:5" ht="18" customHeight="1">
      <c r="A3" s="3" t="s">
        <v>126</v>
      </c>
      <c r="B3" s="206" t="s">
        <v>4</v>
      </c>
      <c r="C3" s="207"/>
      <c r="D3" s="208"/>
      <c r="E3" s="209"/>
    </row>
    <row r="4" spans="1:5" ht="18">
      <c r="A4" s="3" t="s">
        <v>127</v>
      </c>
      <c r="B4" s="351">
        <v>76023537</v>
      </c>
      <c r="C4" s="352"/>
      <c r="D4" s="353"/>
      <c r="E4" s="354"/>
    </row>
    <row r="5" spans="1:5" ht="18">
      <c r="A5" s="3" t="s">
        <v>128</v>
      </c>
      <c r="B5" s="217" t="s">
        <v>7</v>
      </c>
      <c r="C5" s="218"/>
      <c r="D5" s="208"/>
      <c r="E5" s="209"/>
    </row>
    <row r="6" spans="1:5" ht="18">
      <c r="A6" s="3" t="s">
        <v>129</v>
      </c>
      <c r="B6" s="326" t="s">
        <v>130</v>
      </c>
      <c r="C6" s="172">
        <v>8001040423448</v>
      </c>
      <c r="D6" s="326" t="s">
        <v>131</v>
      </c>
      <c r="E6" s="145">
        <v>8001040060810</v>
      </c>
    </row>
    <row r="7" spans="1:5" ht="18">
      <c r="A7" s="3" t="s">
        <v>132</v>
      </c>
      <c r="B7" s="58" t="s">
        <v>133</v>
      </c>
      <c r="C7" s="58" t="s">
        <v>134</v>
      </c>
      <c r="D7" s="58" t="s">
        <v>135</v>
      </c>
      <c r="E7" s="325"/>
    </row>
    <row r="8" spans="1:5" ht="18">
      <c r="A8" s="3" t="s">
        <v>136</v>
      </c>
      <c r="B8" s="58" t="s">
        <v>137</v>
      </c>
      <c r="C8" s="58" t="s">
        <v>138</v>
      </c>
      <c r="D8" s="58" t="s">
        <v>139</v>
      </c>
      <c r="E8" s="325"/>
    </row>
    <row r="9" spans="1:5" ht="84" customHeight="1">
      <c r="A9" s="3" t="s">
        <v>140</v>
      </c>
      <c r="B9" s="355" t="s">
        <v>141</v>
      </c>
      <c r="C9" s="177"/>
      <c r="D9" s="208"/>
      <c r="E9" s="209"/>
    </row>
    <row r="10" spans="1:5" ht="18">
      <c r="A10" s="76" t="s">
        <v>142</v>
      </c>
      <c r="B10" s="356" t="s">
        <v>143</v>
      </c>
      <c r="C10" s="177"/>
      <c r="D10" s="177"/>
      <c r="E10" s="229"/>
    </row>
    <row r="11" spans="1:5" ht="18">
      <c r="A11" s="4" t="s">
        <v>144</v>
      </c>
      <c r="B11" s="327" t="s">
        <v>145</v>
      </c>
      <c r="C11" s="328"/>
      <c r="D11" s="258" t="s">
        <v>146</v>
      </c>
      <c r="E11" s="213"/>
    </row>
    <row r="12" spans="1:5" ht="18">
      <c r="A12" s="5" t="s">
        <v>147</v>
      </c>
      <c r="B12" s="78" t="s">
        <v>27</v>
      </c>
      <c r="C12" s="82" t="s">
        <v>28</v>
      </c>
      <c r="D12" s="329"/>
      <c r="E12" s="22" t="s">
        <v>28</v>
      </c>
    </row>
    <row r="13" spans="1:5" ht="18">
      <c r="A13" s="5" t="s">
        <v>148</v>
      </c>
      <c r="B13" s="78" t="s">
        <v>30</v>
      </c>
      <c r="C13" s="82" t="s">
        <v>31</v>
      </c>
      <c r="D13" s="329"/>
      <c r="E13" s="22" t="s">
        <v>31</v>
      </c>
    </row>
    <row r="14" spans="1:5" ht="18">
      <c r="A14" s="5" t="s">
        <v>149</v>
      </c>
      <c r="B14" s="78" t="s">
        <v>33</v>
      </c>
      <c r="C14" s="82" t="s">
        <v>31</v>
      </c>
      <c r="D14" s="329"/>
      <c r="E14" s="22" t="s">
        <v>31</v>
      </c>
    </row>
    <row r="15" spans="1:5" ht="18">
      <c r="A15" s="5" t="s">
        <v>150</v>
      </c>
      <c r="B15" s="78" t="s">
        <v>35</v>
      </c>
      <c r="C15" s="82" t="s">
        <v>31</v>
      </c>
      <c r="D15" s="329"/>
      <c r="E15" s="22" t="s">
        <v>31</v>
      </c>
    </row>
    <row r="16" spans="1:5" ht="18">
      <c r="A16" s="5" t="s">
        <v>151</v>
      </c>
      <c r="B16" s="78" t="s">
        <v>37</v>
      </c>
      <c r="C16" s="82" t="s">
        <v>31</v>
      </c>
      <c r="D16" s="329"/>
      <c r="E16" s="22" t="s">
        <v>31</v>
      </c>
    </row>
    <row r="17" spans="1:5" ht="18">
      <c r="A17" s="5" t="s">
        <v>152</v>
      </c>
      <c r="B17" s="78" t="s">
        <v>39</v>
      </c>
      <c r="C17" s="82" t="s">
        <v>31</v>
      </c>
      <c r="D17" s="329"/>
      <c r="E17" s="22" t="s">
        <v>31</v>
      </c>
    </row>
    <row r="18" spans="1:5" ht="18">
      <c r="A18" s="5" t="s">
        <v>153</v>
      </c>
      <c r="B18" s="78" t="s">
        <v>41</v>
      </c>
      <c r="C18" s="82" t="s">
        <v>31</v>
      </c>
      <c r="D18" s="329"/>
      <c r="E18" s="22" t="s">
        <v>31</v>
      </c>
    </row>
    <row r="19" spans="1:5" ht="18">
      <c r="A19" s="40" t="s">
        <v>154</v>
      </c>
      <c r="B19" s="46"/>
      <c r="C19" s="41" t="s">
        <v>31</v>
      </c>
      <c r="D19" s="45"/>
      <c r="E19" s="39" t="s">
        <v>31</v>
      </c>
    </row>
    <row r="20" spans="1:5" ht="47.25" customHeight="1">
      <c r="A20" s="6" t="s">
        <v>155</v>
      </c>
      <c r="B20" s="176" t="s">
        <v>156</v>
      </c>
      <c r="C20" s="177"/>
      <c r="D20" s="208"/>
      <c r="E20" s="209"/>
    </row>
    <row r="21" spans="1:5" ht="33.75" customHeight="1">
      <c r="A21" s="7" t="s">
        <v>157</v>
      </c>
      <c r="B21" s="176" t="s">
        <v>158</v>
      </c>
      <c r="C21" s="177"/>
      <c r="D21" s="208"/>
      <c r="E21" s="209"/>
    </row>
    <row r="22" spans="1:5" ht="52.5">
      <c r="A22" s="7" t="s">
        <v>159</v>
      </c>
      <c r="B22" s="74" t="s">
        <v>160</v>
      </c>
      <c r="C22" s="182" t="s">
        <v>161</v>
      </c>
      <c r="D22" s="183"/>
      <c r="E22" s="184"/>
    </row>
    <row r="23" spans="1:5" ht="52.5">
      <c r="A23" s="16" t="s">
        <v>162</v>
      </c>
      <c r="B23" s="78" t="s">
        <v>51</v>
      </c>
      <c r="C23" s="330" t="s">
        <v>163</v>
      </c>
      <c r="D23" s="227"/>
      <c r="E23" s="228"/>
    </row>
    <row r="24" spans="1:5" ht="69.75">
      <c r="A24" s="16" t="s">
        <v>164</v>
      </c>
      <c r="B24" s="78" t="s">
        <v>54</v>
      </c>
      <c r="C24" s="193" t="s">
        <v>163</v>
      </c>
      <c r="D24" s="194"/>
      <c r="E24" s="195"/>
    </row>
    <row r="25" spans="1:5" ht="69.75">
      <c r="A25" s="17" t="s">
        <v>165</v>
      </c>
      <c r="B25" s="78" t="s">
        <v>166</v>
      </c>
      <c r="C25" s="193" t="s">
        <v>163</v>
      </c>
      <c r="D25" s="194"/>
      <c r="E25" s="195"/>
    </row>
    <row r="26" spans="1:5" ht="87">
      <c r="A26" s="16" t="s">
        <v>167</v>
      </c>
      <c r="B26" s="78" t="s">
        <v>58</v>
      </c>
      <c r="C26" s="193" t="s">
        <v>168</v>
      </c>
      <c r="D26" s="194"/>
      <c r="E26" s="195"/>
    </row>
    <row r="27" spans="1:5" ht="34.5">
      <c r="A27" s="16" t="s">
        <v>169</v>
      </c>
      <c r="B27" s="78" t="s">
        <v>166</v>
      </c>
      <c r="C27" s="193" t="s">
        <v>170</v>
      </c>
      <c r="D27" s="194"/>
      <c r="E27" s="195"/>
    </row>
    <row r="28" spans="1:5" ht="52.5">
      <c r="A28" s="16" t="s">
        <v>171</v>
      </c>
      <c r="B28" s="78"/>
      <c r="C28" s="331" t="s">
        <v>163</v>
      </c>
      <c r="D28" s="194"/>
      <c r="E28" s="195"/>
    </row>
    <row r="29" spans="1:5" ht="34.5">
      <c r="A29" s="88" t="s">
        <v>172</v>
      </c>
      <c r="B29" s="332"/>
      <c r="C29" s="333"/>
      <c r="D29" s="333"/>
      <c r="E29" s="334"/>
    </row>
    <row r="30" spans="1:5" ht="52.5">
      <c r="A30" s="6" t="s">
        <v>173</v>
      </c>
      <c r="B30" s="74" t="s">
        <v>160</v>
      </c>
      <c r="C30" s="182" t="s">
        <v>161</v>
      </c>
      <c r="D30" s="183"/>
      <c r="E30" s="184"/>
    </row>
    <row r="31" spans="1:5" ht="18">
      <c r="A31" s="2" t="s">
        <v>174</v>
      </c>
      <c r="B31" s="79"/>
      <c r="C31" s="335" t="s">
        <v>66</v>
      </c>
      <c r="D31" s="335"/>
      <c r="E31" s="336"/>
    </row>
    <row r="32" spans="1:5" ht="18">
      <c r="A32" s="2" t="s">
        <v>153</v>
      </c>
      <c r="B32" s="173" t="s">
        <v>67</v>
      </c>
      <c r="C32" s="337" t="s">
        <v>66</v>
      </c>
      <c r="D32" s="337"/>
      <c r="E32" s="338"/>
    </row>
    <row r="33" spans="1:5" ht="18">
      <c r="A33" s="2" t="s">
        <v>68</v>
      </c>
      <c r="B33" s="173" t="s">
        <v>69</v>
      </c>
      <c r="C33" s="358"/>
      <c r="D33" s="358"/>
      <c r="E33" s="359"/>
    </row>
    <row r="34" spans="1:5" ht="18">
      <c r="A34" s="2" t="s">
        <v>70</v>
      </c>
      <c r="B34" s="173"/>
      <c r="C34" s="358" t="s">
        <v>71</v>
      </c>
      <c r="D34" s="358"/>
      <c r="E34" s="359"/>
    </row>
    <row r="35" spans="1:5" ht="18">
      <c r="A35" s="2" t="s">
        <v>175</v>
      </c>
      <c r="B35" s="174" t="s">
        <v>73</v>
      </c>
      <c r="C35" s="360" t="s">
        <v>66</v>
      </c>
      <c r="D35" s="360"/>
      <c r="E35" s="361"/>
    </row>
    <row r="36" spans="1:5" ht="18">
      <c r="A36" s="6" t="s">
        <v>176</v>
      </c>
      <c r="B36" s="80" t="s">
        <v>75</v>
      </c>
      <c r="C36" s="81" t="s">
        <v>76</v>
      </c>
      <c r="D36" s="80" t="s">
        <v>177</v>
      </c>
      <c r="E36" s="97" t="s">
        <v>76</v>
      </c>
    </row>
    <row r="37" spans="1:5" ht="34.5">
      <c r="A37" s="190" t="s">
        <v>63</v>
      </c>
      <c r="B37" s="71" t="s">
        <v>78</v>
      </c>
      <c r="C37" s="70" t="s">
        <v>76</v>
      </c>
      <c r="D37" s="72" t="s">
        <v>178</v>
      </c>
      <c r="E37" s="98" t="s">
        <v>179</v>
      </c>
    </row>
    <row r="38" spans="1:5" ht="34.5">
      <c r="A38" s="191"/>
      <c r="B38" s="69" t="s">
        <v>180</v>
      </c>
      <c r="C38" s="70" t="s">
        <v>76</v>
      </c>
      <c r="D38" s="71" t="s">
        <v>181</v>
      </c>
      <c r="E38" s="97" t="s">
        <v>76</v>
      </c>
    </row>
    <row r="39" spans="1:5" ht="34.5">
      <c r="A39" s="191"/>
      <c r="B39" s="69" t="s">
        <v>182</v>
      </c>
      <c r="C39" s="70" t="s">
        <v>76</v>
      </c>
      <c r="D39" s="69" t="s">
        <v>183</v>
      </c>
      <c r="E39" s="97" t="s">
        <v>76</v>
      </c>
    </row>
    <row r="40" spans="1:5" ht="18">
      <c r="A40" s="192"/>
      <c r="B40" s="71" t="s">
        <v>184</v>
      </c>
      <c r="C40" s="97" t="s">
        <v>76</v>
      </c>
      <c r="D40" s="67"/>
      <c r="E40" s="68"/>
    </row>
    <row r="41" spans="1:5" ht="60.75" customHeight="1">
      <c r="A41" s="50" t="s">
        <v>185</v>
      </c>
      <c r="B41" s="222" t="s">
        <v>186</v>
      </c>
      <c r="C41" s="220"/>
      <c r="D41" s="200"/>
      <c r="E41" s="201"/>
    </row>
    <row r="42" spans="1:5" ht="87">
      <c r="A42" s="8" t="s">
        <v>187</v>
      </c>
      <c r="B42" s="339" t="s">
        <v>188</v>
      </c>
      <c r="C42" s="340"/>
      <c r="D42" s="340"/>
      <c r="E42" s="341"/>
    </row>
    <row r="43" spans="1:5" ht="34.5">
      <c r="A43" s="185" t="s">
        <v>189</v>
      </c>
      <c r="B43" s="342">
        <v>270</v>
      </c>
      <c r="C43" s="343" t="s">
        <v>190</v>
      </c>
      <c r="D43" s="139">
        <v>28</v>
      </c>
      <c r="E43" s="344" t="s">
        <v>191</v>
      </c>
    </row>
    <row r="44" spans="1:5" ht="69.75">
      <c r="A44" s="187"/>
      <c r="B44" s="139" t="s">
        <v>192</v>
      </c>
      <c r="C44" s="135" t="s">
        <v>193</v>
      </c>
      <c r="D44" s="139" t="s">
        <v>194</v>
      </c>
      <c r="E44" s="345" t="s">
        <v>195</v>
      </c>
    </row>
    <row r="45" spans="1:5" ht="18">
      <c r="A45" s="185" t="s">
        <v>196</v>
      </c>
      <c r="B45" s="51"/>
      <c r="C45" s="52" t="s">
        <v>197</v>
      </c>
      <c r="D45" s="52" t="s">
        <v>198</v>
      </c>
      <c r="E45" s="53" t="s">
        <v>199</v>
      </c>
    </row>
    <row r="46" spans="1:5" ht="122.25">
      <c r="A46" s="198"/>
      <c r="B46" s="54" t="s">
        <v>200</v>
      </c>
      <c r="C46" s="346" t="s">
        <v>201</v>
      </c>
      <c r="D46" s="347" t="s">
        <v>202</v>
      </c>
      <c r="E46" s="348"/>
    </row>
    <row r="47" spans="1:5" ht="18">
      <c r="A47" s="198"/>
      <c r="B47" s="55" t="s">
        <v>203</v>
      </c>
      <c r="C47" s="89" t="s">
        <v>109</v>
      </c>
      <c r="D47" s="89" t="s">
        <v>110</v>
      </c>
      <c r="E47" s="349"/>
    </row>
    <row r="48" spans="1:5" ht="18">
      <c r="A48" s="198"/>
      <c r="B48" s="55" t="s">
        <v>204</v>
      </c>
      <c r="C48" s="89" t="s">
        <v>112</v>
      </c>
      <c r="D48" s="89" t="s">
        <v>113</v>
      </c>
      <c r="E48" s="349"/>
    </row>
    <row r="49" spans="1:5" ht="18">
      <c r="A49" s="199"/>
      <c r="B49" s="56" t="s">
        <v>205</v>
      </c>
      <c r="C49" s="91">
        <v>1</v>
      </c>
      <c r="D49" s="91">
        <v>1</v>
      </c>
      <c r="E49" s="350"/>
    </row>
    <row r="50" spans="1:5" ht="18">
      <c r="A50" s="188" t="s">
        <v>206</v>
      </c>
      <c r="B50" s="94" t="s">
        <v>207</v>
      </c>
      <c r="C50" s="59">
        <v>3</v>
      </c>
      <c r="D50" s="61"/>
      <c r="E50" s="62"/>
    </row>
    <row r="51" spans="1:5" ht="18">
      <c r="A51" s="189"/>
      <c r="B51" s="95" t="s">
        <v>208</v>
      </c>
      <c r="C51" s="60">
        <v>20</v>
      </c>
      <c r="D51" s="63"/>
      <c r="E51" s="64"/>
    </row>
    <row r="52" spans="1:5" ht="18">
      <c r="A52" s="189"/>
      <c r="B52" s="96" t="s">
        <v>209</v>
      </c>
      <c r="C52" s="60">
        <v>3</v>
      </c>
      <c r="D52" s="63"/>
      <c r="E52" s="64"/>
    </row>
    <row r="53" spans="1:5" ht="18">
      <c r="A53" s="50" t="s">
        <v>210</v>
      </c>
      <c r="B53" s="57" t="s">
        <v>211</v>
      </c>
      <c r="C53" s="270" t="s">
        <v>212</v>
      </c>
      <c r="D53" s="271"/>
      <c r="E53" s="272"/>
    </row>
    <row r="54" spans="1:5" ht="18">
      <c r="B54" s="176" t="s">
        <v>213</v>
      </c>
      <c r="C54" s="177"/>
      <c r="D54" s="178"/>
      <c r="E54" s="179"/>
    </row>
  </sheetData>
  <mergeCells count="33">
    <mergeCell ref="C53:E53"/>
    <mergeCell ref="B5:E5"/>
    <mergeCell ref="B54:E54"/>
    <mergeCell ref="A37:A40"/>
    <mergeCell ref="B41:E41"/>
    <mergeCell ref="B42:E42"/>
    <mergeCell ref="A43:A44"/>
    <mergeCell ref="A45:A49"/>
    <mergeCell ref="A50:A52"/>
    <mergeCell ref="C30:E30"/>
    <mergeCell ref="C31:E31"/>
    <mergeCell ref="C32:E32"/>
    <mergeCell ref="C33:E33"/>
    <mergeCell ref="C34:E34"/>
    <mergeCell ref="C35:E35"/>
    <mergeCell ref="C24:E24"/>
    <mergeCell ref="C25:E25"/>
    <mergeCell ref="C26:E26"/>
    <mergeCell ref="C27:E27"/>
    <mergeCell ref="C28:E28"/>
    <mergeCell ref="B29:E29"/>
    <mergeCell ref="B11:C11"/>
    <mergeCell ref="D11:E11"/>
    <mergeCell ref="B20:E20"/>
    <mergeCell ref="B21:E21"/>
    <mergeCell ref="C22:E22"/>
    <mergeCell ref="C23:E23"/>
    <mergeCell ref="B1:C1"/>
    <mergeCell ref="B2:E2"/>
    <mergeCell ref="B3:E3"/>
    <mergeCell ref="B4:E4"/>
    <mergeCell ref="B9:E9"/>
    <mergeCell ref="B10:E10"/>
  </mergeCells>
  <dataValidations count="2">
    <dataValidation type="list" showInputMessage="1" showErrorMessage="1" sqref="C36:C39 E37" xr:uid="{12FFFD9C-323B-4D6F-BC1A-A8F7B56E9C0E}">
      <formula1>$A$70:$A$72</formula1>
    </dataValidation>
    <dataValidation type="list" showInputMessage="1" showErrorMessage="1" sqref="E36 C40 E38:E39" xr:uid="{6599CA08-8FDF-4D19-B2F3-78E5C5F7F67E}">
      <formula1>$A$72:$A$74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6"/>
  <sheetViews>
    <sheetView view="pageBreakPreview" zoomScale="77" zoomScaleNormal="75" zoomScaleSheetLayoutView="77" workbookViewId="0">
      <selection activeCell="B3" sqref="B3:E3"/>
    </sheetView>
  </sheetViews>
  <sheetFormatPr defaultColWidth="9.28515625" defaultRowHeight="12.75"/>
  <cols>
    <col min="1" max="1" width="46" customWidth="1"/>
    <col min="2" max="2" width="23.5703125" customWidth="1"/>
    <col min="3" max="3" width="26.28515625" customWidth="1"/>
    <col min="4" max="4" width="28.7109375" customWidth="1"/>
    <col min="5" max="5" width="23.7109375" customWidth="1"/>
  </cols>
  <sheetData>
    <row r="1" spans="1:7" ht="32.1" customHeight="1" thickBot="1">
      <c r="B1" s="180" t="s">
        <v>0</v>
      </c>
      <c r="C1" s="180"/>
      <c r="D1" s="84" t="s">
        <v>214</v>
      </c>
      <c r="E1" s="100">
        <f>IF('EN Com.Spec.'!E1:E1=""," ",'EN Com.Spec.'!E1:E1)</f>
        <v>45854</v>
      </c>
    </row>
    <row r="2" spans="1:7" ht="66" customHeight="1" thickBot="1">
      <c r="B2" s="245" t="s">
        <v>215</v>
      </c>
      <c r="C2" s="246"/>
      <c r="D2" s="247"/>
      <c r="E2" s="248"/>
    </row>
    <row r="3" spans="1:7" ht="18.75" customHeight="1" thickBot="1">
      <c r="A3" s="3" t="s">
        <v>216</v>
      </c>
      <c r="B3" s="249"/>
      <c r="C3" s="250"/>
      <c r="D3" s="230"/>
      <c r="E3" s="231"/>
    </row>
    <row r="4" spans="1:7" ht="18.75" customHeight="1" thickBot="1">
      <c r="A4" s="3" t="s">
        <v>217</v>
      </c>
      <c r="B4" s="217">
        <f>IF('EN Com.Spec.'!B4:E4=""," ",'EN Com.Spec.'!B4:E4)</f>
        <v>76023537</v>
      </c>
      <c r="C4" s="218"/>
      <c r="D4" s="178"/>
      <c r="E4" s="179"/>
    </row>
    <row r="5" spans="1:7" ht="18.75" customHeight="1" thickBot="1">
      <c r="A5" s="3" t="s">
        <v>218</v>
      </c>
      <c r="B5" s="217" t="str">
        <f>IF('EN Com.Spec.'!B5:E5=""," ",'EN Com.Spec.'!B5:E5)</f>
        <v>3x1,98kg e</v>
      </c>
      <c r="C5" s="218"/>
      <c r="D5" s="178"/>
      <c r="E5" s="179"/>
    </row>
    <row r="6" spans="1:7" ht="18.75" customHeight="1" thickBot="1">
      <c r="A6" s="3" t="s">
        <v>219</v>
      </c>
      <c r="B6" s="362"/>
      <c r="C6" s="150">
        <f>IF('EN Com.Spec.'!C6:C6=""," ",'EN Com.Spec.'!C6:C6)</f>
        <v>8001040423448</v>
      </c>
      <c r="D6" s="363"/>
      <c r="E6" s="149">
        <f>IF('EN Com.Spec.'!E6:E6=""," ",'EN Com.Spec.'!E6:E6)</f>
        <v>8001040060810</v>
      </c>
    </row>
    <row r="7" spans="1:7" ht="18.75" customHeight="1" thickBot="1">
      <c r="A7" s="75" t="s">
        <v>220</v>
      </c>
      <c r="B7" s="58" t="str">
        <f>IF('EN Com.Spec.'!B7:B7=""," ",'EN Com.Spec.'!B7:E7)</f>
        <v>Unit:1,98 kg</v>
      </c>
      <c r="C7" s="58" t="str">
        <f>IF('EN Com.Spec.'!C7:C7=""," ",'EN Com.Spec.'!C7:F7)</f>
        <v>Case: 5,94 kg</v>
      </c>
      <c r="D7" s="58" t="str">
        <f>IF('EN Com.Spec.'!D7:D7=""," ",'EN Com.Spec.'!D7:D7)</f>
        <v>Pallet:</v>
      </c>
      <c r="E7" s="26"/>
    </row>
    <row r="8" spans="1:7" ht="18.75" customHeight="1" thickBot="1">
      <c r="A8" s="75" t="s">
        <v>221</v>
      </c>
      <c r="B8" s="58" t="str">
        <f>IF('EN Com.Spec.'!B8:B8=""," ",'EN Com.Spec.'!B8:B8)</f>
        <v>Unit: 2,6 kg</v>
      </c>
      <c r="C8" s="58" t="str">
        <f>IF('EN Com.Spec.'!C8:C8=""," ",'EN Com.Spec.'!C8:C8)</f>
        <v>Case: 6,4 kg</v>
      </c>
      <c r="D8" s="58" t="str">
        <f>IF('EN Com.Spec.'!D8:D8=""," ",'EN Com.Spec.'!D8:D8)</f>
        <v>Pallet: 407,9 kg</v>
      </c>
      <c r="E8" s="26"/>
    </row>
    <row r="9" spans="1:7" ht="70.5" customHeight="1" thickBot="1">
      <c r="A9" s="3" t="s">
        <v>222</v>
      </c>
      <c r="B9" s="364"/>
      <c r="C9" s="365"/>
      <c r="D9" s="232"/>
      <c r="E9" s="233"/>
    </row>
    <row r="10" spans="1:7" ht="33" customHeight="1" thickBot="1">
      <c r="A10" s="76" t="s">
        <v>223</v>
      </c>
      <c r="B10" s="214"/>
      <c r="C10" s="215"/>
      <c r="D10" s="215"/>
      <c r="E10" s="216"/>
    </row>
    <row r="11" spans="1:7" ht="18.75" customHeight="1">
      <c r="A11" s="4" t="s">
        <v>224</v>
      </c>
      <c r="B11" s="210" t="s">
        <v>24</v>
      </c>
      <c r="C11" s="241"/>
      <c r="D11" s="47" t="s">
        <v>225</v>
      </c>
      <c r="E11" s="175"/>
    </row>
    <row r="12" spans="1:7" ht="18.75" customHeight="1">
      <c r="A12" s="5" t="s">
        <v>226</v>
      </c>
      <c r="B12" s="78" t="str">
        <f>IF('EN Com.Spec.'!B12:B12=""," ",'EN Com.Spec.'!B12:B12)</f>
        <v>1635 / 397</v>
      </c>
      <c r="C12" s="82" t="str">
        <f>'EN Com.Spec.'!C12:D12</f>
        <v>kJ/kcal</v>
      </c>
      <c r="D12" s="329" t="str">
        <f>IF('EN Com.Spec.'!D12:D12=""," ",'EN Com.Spec.'!D12:D12)</f>
        <v xml:space="preserve"> </v>
      </c>
      <c r="E12" s="22" t="str">
        <f>'EN Com.Spec.'!E12:F12</f>
        <v>kJ/kcal</v>
      </c>
    </row>
    <row r="13" spans="1:7" ht="18.75" customHeight="1">
      <c r="A13" s="5" t="s">
        <v>227</v>
      </c>
      <c r="B13" s="78" t="str">
        <f>IF('EN Com.Spec.'!B13:B13=""," ",'EN Com.Spec.'!B13:B13)</f>
        <v>41,3</v>
      </c>
      <c r="C13" s="82" t="str">
        <f>'EN Com.Spec.'!C13:D13</f>
        <v>g</v>
      </c>
      <c r="D13" s="329" t="str">
        <f>IF('EN Com.Spec.'!D13:D13=""," ",'EN Com.Spec.'!D13:D13)</f>
        <v xml:space="preserve"> </v>
      </c>
      <c r="E13" s="22" t="str">
        <f>'EN Com.Spec.'!E13:F13</f>
        <v>g</v>
      </c>
    </row>
    <row r="14" spans="1:7" ht="18.75" customHeight="1">
      <c r="A14" s="5" t="s">
        <v>228</v>
      </c>
      <c r="B14" s="78" t="str">
        <f>IF('EN Com.Spec.'!B14:B14=""," ",'EN Com.Spec.'!B14:B14)</f>
        <v>5,3</v>
      </c>
      <c r="C14" s="82" t="str">
        <f>'EN Com.Spec.'!C14:D14</f>
        <v>g</v>
      </c>
      <c r="D14" s="329" t="str">
        <f>IF('EN Com.Spec.'!D14:D14=""," ",'EN Com.Spec.'!D14:D14)</f>
        <v xml:space="preserve"> </v>
      </c>
      <c r="E14" s="22" t="str">
        <f>'EN Com.Spec.'!E14:F14</f>
        <v>g</v>
      </c>
    </row>
    <row r="15" spans="1:7" ht="18.75" customHeight="1">
      <c r="A15" s="5" t="s">
        <v>229</v>
      </c>
      <c r="B15" s="78" t="str">
        <f>IF('EN Com.Spec.'!B15:B15=""," ",'EN Com.Spec.'!B15:B15)</f>
        <v>4,9</v>
      </c>
      <c r="C15" s="82" t="str">
        <f>'EN Com.Spec.'!C15:D15</f>
        <v>g</v>
      </c>
      <c r="D15" s="329" t="str">
        <f>IF('EN Com.Spec.'!D15:D15=""," ",'EN Com.Spec.'!D15:D15)</f>
        <v xml:space="preserve"> </v>
      </c>
      <c r="E15" s="22" t="str">
        <f>'EN Com.Spec.'!E15:F15</f>
        <v>g</v>
      </c>
    </row>
    <row r="16" spans="1:7" ht="18.75" customHeight="1">
      <c r="A16" s="5" t="s">
        <v>230</v>
      </c>
      <c r="B16" s="78" t="str">
        <f>IF('EN Com.Spec.'!B16:B16=""," ",'EN Com.Spec.'!B16:B16)</f>
        <v>1,5</v>
      </c>
      <c r="C16" s="82" t="str">
        <f>'EN Com.Spec.'!C16:D16</f>
        <v>g</v>
      </c>
      <c r="D16" s="329" t="str">
        <f>IF('EN Com.Spec.'!D16:D16=""," ",'EN Com.Spec.'!D16:D16)</f>
        <v xml:space="preserve"> </v>
      </c>
      <c r="E16" s="22" t="str">
        <f>'EN Com.Spec.'!E16:F16</f>
        <v>g</v>
      </c>
      <c r="G16" s="44"/>
    </row>
    <row r="17" spans="1:7" ht="18.75" customHeight="1">
      <c r="A17" s="5" t="s">
        <v>231</v>
      </c>
      <c r="B17" s="78" t="str">
        <f>IF('EN Com.Spec.'!B17:B17=""," ",'EN Com.Spec.'!B17:B17)</f>
        <v>1,2</v>
      </c>
      <c r="C17" s="82" t="str">
        <f>'EN Com.Spec.'!C17:D17</f>
        <v>g</v>
      </c>
      <c r="D17" s="329" t="str">
        <f>IF('EN Com.Spec.'!D17:D17=""," ",'EN Com.Spec.'!D17:D17)</f>
        <v xml:space="preserve"> </v>
      </c>
      <c r="E17" s="22" t="str">
        <f>'EN Com.Spec.'!E17:F17</f>
        <v>g</v>
      </c>
      <c r="G17" s="44"/>
    </row>
    <row r="18" spans="1:7" ht="19.350000000000001" customHeight="1">
      <c r="A18" s="5" t="s">
        <v>232</v>
      </c>
      <c r="B18" s="78" t="str">
        <f>IF('EN Com.Spec.'!B18:B18=""," ",'EN Com.Spec.'!B18:B18)</f>
        <v>2,0</v>
      </c>
      <c r="C18" s="82" t="str">
        <f>'EN Com.Spec.'!C18:D18</f>
        <v>g</v>
      </c>
      <c r="D18" s="329" t="str">
        <f>IF('EN Com.Spec.'!D18:D18=""," ",'EN Com.Spec.'!D18:D18)</f>
        <v xml:space="preserve"> </v>
      </c>
      <c r="E18" s="22" t="str">
        <f>'EN Com.Spec.'!E18:F18</f>
        <v>g</v>
      </c>
    </row>
    <row r="19" spans="1:7" ht="18.75" thickBot="1">
      <c r="A19" s="40" t="s">
        <v>233</v>
      </c>
      <c r="B19" s="78" t="str">
        <f>IF('EN Com.Spec.'!B19:B19=""," ",'EN Com.Spec.'!B19:B19)</f>
        <v xml:space="preserve"> </v>
      </c>
      <c r="C19" s="41" t="str">
        <f>'EN Com.Spec.'!C19:D19</f>
        <v>g</v>
      </c>
      <c r="D19" s="329" t="str">
        <f>IF('EN Com.Spec.'!D19:D19=""," ",'EN Com.Spec.'!D19:D19)</f>
        <v xml:space="preserve"> </v>
      </c>
      <c r="E19" s="39" t="str">
        <f>'EN Com.Spec.'!E19:F19</f>
        <v>g</v>
      </c>
    </row>
    <row r="20" spans="1:7" ht="36.75" thickBot="1">
      <c r="A20" s="6" t="s">
        <v>234</v>
      </c>
      <c r="B20" s="366"/>
      <c r="C20" s="367"/>
      <c r="D20" s="230"/>
      <c r="E20" s="231"/>
    </row>
    <row r="21" spans="1:7" ht="33" customHeight="1" thickBot="1">
      <c r="A21" s="7" t="s">
        <v>235</v>
      </c>
      <c r="B21" s="366"/>
      <c r="C21" s="367"/>
      <c r="D21" s="230"/>
      <c r="E21" s="231"/>
    </row>
    <row r="22" spans="1:7" ht="18.75" customHeight="1">
      <c r="A22" s="7" t="s">
        <v>236</v>
      </c>
      <c r="B22" s="368"/>
      <c r="C22" s="182"/>
      <c r="D22" s="182"/>
      <c r="E22" s="251"/>
    </row>
    <row r="23" spans="1:7" ht="18.75" customHeight="1">
      <c r="A23" s="16" t="s">
        <v>237</v>
      </c>
      <c r="B23" s="173" t="str">
        <f>IF('EN Com.Spec.'!B23:B23=""," ",'EN Com.Spec.'!B23:B23)</f>
        <v>&lt; 10.00</v>
      </c>
      <c r="C23" s="236" t="s">
        <v>238</v>
      </c>
      <c r="D23" s="234"/>
      <c r="E23" s="235"/>
    </row>
    <row r="24" spans="1:7" ht="18.75" customHeight="1">
      <c r="A24" s="16" t="s">
        <v>239</v>
      </c>
      <c r="B24" s="173" t="str">
        <f>IF('EN Com.Spec.'!B24:B24=""," ",'EN Com.Spec.'!B24:B24)</f>
        <v>&lt; 20</v>
      </c>
      <c r="C24" s="236" t="s">
        <v>238</v>
      </c>
      <c r="D24" s="234"/>
      <c r="E24" s="235"/>
    </row>
    <row r="25" spans="1:7" ht="18.75" customHeight="1">
      <c r="A25" s="17" t="s">
        <v>240</v>
      </c>
      <c r="B25" s="173" t="str">
        <f>IF('EN Com.Spec.'!B25:B25=""," ",'EN Com.Spec.'!B25:B25)</f>
        <v>absent</v>
      </c>
      <c r="C25" s="236" t="s">
        <v>238</v>
      </c>
      <c r="D25" s="234"/>
      <c r="E25" s="235"/>
    </row>
    <row r="26" spans="1:7" ht="18" customHeight="1">
      <c r="A26" s="16" t="s">
        <v>241</v>
      </c>
      <c r="B26" s="173" t="str">
        <f>IF('EN Com.Spec.'!B26=""," ",(IF('EN Com.Spec.'!B26="absent","afwezig",'EN Com.Spec.'!B26)))</f>
        <v>&lt; 10</v>
      </c>
      <c r="C26" s="236" t="s">
        <v>242</v>
      </c>
      <c r="D26" s="234"/>
      <c r="E26" s="235"/>
    </row>
    <row r="27" spans="1:7" ht="18">
      <c r="A27" s="16" t="s">
        <v>243</v>
      </c>
      <c r="B27" s="173" t="str">
        <f>IF('EN Com.Spec.'!B27=""," ",(IF('EN Com.Spec.'!B27="absent","afwezig",'EN Com.Spec.'!B27)))</f>
        <v>afwezig</v>
      </c>
      <c r="C27" s="236" t="s">
        <v>60</v>
      </c>
      <c r="D27" s="234"/>
      <c r="E27" s="235"/>
    </row>
    <row r="28" spans="1:7" ht="18" customHeight="1">
      <c r="A28" s="16" t="s">
        <v>244</v>
      </c>
      <c r="B28" s="173" t="str">
        <f>IF('EN Com.Spec.'!B28:B28=""," ",'EN Com.Spec.'!B28:B28)</f>
        <v xml:space="preserve"> </v>
      </c>
      <c r="C28" s="369" t="s">
        <v>238</v>
      </c>
      <c r="D28" s="370"/>
      <c r="E28" s="371"/>
    </row>
    <row r="29" spans="1:7" ht="26.65" customHeight="1" thickBot="1">
      <c r="A29" s="88" t="s">
        <v>62</v>
      </c>
      <c r="B29" s="357" t="s">
        <v>63</v>
      </c>
      <c r="C29" s="196"/>
      <c r="D29" s="196"/>
      <c r="E29" s="197"/>
    </row>
    <row r="30" spans="1:7" ht="18" customHeight="1">
      <c r="A30" s="6" t="s">
        <v>245</v>
      </c>
      <c r="B30" s="372"/>
      <c r="C30" s="373"/>
      <c r="D30" s="374"/>
      <c r="E30" s="375"/>
    </row>
    <row r="31" spans="1:7" ht="18" customHeight="1">
      <c r="A31" s="2" t="s">
        <v>246</v>
      </c>
      <c r="B31" s="173" t="str">
        <f>IF('EN Com.Spec.'!B31:B31=""," ",'EN Com.Spec.'!B31:B31)</f>
        <v xml:space="preserve"> </v>
      </c>
      <c r="C31" s="337" t="str">
        <f>'EN Com.Spec.'!C31:E31</f>
        <v>%</v>
      </c>
      <c r="D31" s="337"/>
      <c r="E31" s="338"/>
    </row>
    <row r="32" spans="1:7" ht="18" customHeight="1">
      <c r="A32" s="2" t="s">
        <v>232</v>
      </c>
      <c r="B32" s="173" t="str">
        <f>IF('EN Com.Spec.'!B32:B32=""," ",'EN Com.Spec.'!B32:B32)</f>
        <v>1,80 - 2,10</v>
      </c>
      <c r="C32" s="337" t="str">
        <f>'EN Com.Spec.'!C32:E32</f>
        <v>%</v>
      </c>
      <c r="D32" s="337"/>
      <c r="E32" s="338"/>
    </row>
    <row r="33" spans="1:5" ht="18" customHeight="1">
      <c r="A33" s="2" t="s">
        <v>68</v>
      </c>
      <c r="B33" s="173" t="str">
        <f>IF('EN Com.Spec.'!B33:B33=""," ",'EN Com.Spec.'!B33:B33)</f>
        <v>4,50 - 4,85</v>
      </c>
      <c r="C33" s="337"/>
      <c r="D33" s="337"/>
      <c r="E33" s="338"/>
    </row>
    <row r="34" spans="1:5" ht="18.75" customHeight="1">
      <c r="A34" s="2" t="s">
        <v>70</v>
      </c>
      <c r="B34" s="173" t="str">
        <f>IF('EN Com.Spec.'!B34:B34=""," ",'EN Com.Spec.'!B34:B34)</f>
        <v xml:space="preserve"> </v>
      </c>
      <c r="C34" s="337" t="str">
        <f>'EN Com.Spec.'!C34:E34</f>
        <v>°</v>
      </c>
      <c r="D34" s="337"/>
      <c r="E34" s="338"/>
    </row>
    <row r="35" spans="1:5" ht="18.75" customHeight="1" thickBot="1">
      <c r="A35" s="2" t="s">
        <v>247</v>
      </c>
      <c r="B35" s="173" t="str">
        <f>IF('EN Com.Spec.'!B35:B35=""," ",'EN Com.Spec.'!B35:B35)</f>
        <v>0,11 - 0,25</v>
      </c>
      <c r="C35" s="337" t="str">
        <f>'EN Com.Spec.'!C35:E35</f>
        <v>%</v>
      </c>
      <c r="D35" s="337"/>
      <c r="E35" s="338"/>
    </row>
    <row r="36" spans="1:5" ht="18.75" customHeight="1" thickBot="1">
      <c r="A36" s="6" t="s">
        <v>248</v>
      </c>
      <c r="B36" s="71" t="s">
        <v>75</v>
      </c>
      <c r="C36" s="83" t="str">
        <f>IF('EN Com.Spec.'!C36="yes","Ja",(IF('EN Com.Spec.'!C36="no","Nee",(IF('EN Com.Spec.'!C36="not available","Niet beschikbaar")))))</f>
        <v>Nee</v>
      </c>
      <c r="D36" s="80" t="s">
        <v>249</v>
      </c>
      <c r="E36" s="101" t="str">
        <f>IF('EN Com.Spec.'!E36="yes","Ja",(IF('EN Com.Spec.'!E36="no","Nee",(IF('EN Com.Spec.'!E36="Not Available","Niet beschikbaar")))))</f>
        <v>Nee</v>
      </c>
    </row>
    <row r="37" spans="1:5" ht="51.75" thickBot="1">
      <c r="A37" s="49"/>
      <c r="B37" s="71" t="s">
        <v>78</v>
      </c>
      <c r="C37" s="83" t="str">
        <f>IF('EN Com.Spec.'!C37="yes","Ja",(IF('EN Com.Spec.'!C37="no","Nee",(IF('EN Com.Spec.'!C37="not available","Niet beschikbaar")))))</f>
        <v>Nee</v>
      </c>
      <c r="D37" s="72" t="s">
        <v>250</v>
      </c>
      <c r="E37" s="101" t="str">
        <f>IF('EN Com.Spec.'!E37="yes","Ja",(IF('EN Com.Spec.'!E37="no","Nee",(IF('EN Com.Spec.'!E37="Not Available","Niet beschikbaar")))))</f>
        <v>Ja</v>
      </c>
    </row>
    <row r="38" spans="1:5" ht="37.35" customHeight="1" thickBot="1">
      <c r="A38" s="48"/>
      <c r="B38" s="69" t="s">
        <v>251</v>
      </c>
      <c r="C38" s="83" t="str">
        <f>IF('EN Com.Spec.'!C38="yes","Ja",(IF('EN Com.Spec.'!C38="no","Nee",(IF('EN Com.Spec.'!C38="not available","Niet beschikbaar")))))</f>
        <v>Nee</v>
      </c>
      <c r="D38" s="71" t="s">
        <v>82</v>
      </c>
      <c r="E38" s="101" t="str">
        <f>IF('EN Com.Spec.'!E38="yes","Ja",(IF('EN Com.Spec.'!E38="no","Nee",(IF('EN Com.Spec.'!E38="Not Available","Niet beschikbaar")))))</f>
        <v>Niet beschikbaar</v>
      </c>
    </row>
    <row r="39" spans="1:5" ht="35.1" customHeight="1" thickBot="1">
      <c r="A39" s="48"/>
      <c r="B39" s="69" t="s">
        <v>84</v>
      </c>
      <c r="C39" s="83" t="str">
        <f>IF('EN Com.Spec.'!C39="yes","Ja",(IF('EN Com.Spec.'!C39="no","Nee",(IF('EN Com.Spec.'!C39="not available","Niet beschikbaar")))))</f>
        <v>Nee</v>
      </c>
      <c r="D39" s="69" t="s">
        <v>85</v>
      </c>
      <c r="E39" s="71" t="str">
        <f>IF('EN Com.Spec.'!E39="yes","Ja",(IF('EN Com.Spec.'!E39="no","Nee",(IF('EN Com.Spec.'!E39="Not Available","Niet beschikbaar")))))</f>
        <v>Nee</v>
      </c>
    </row>
    <row r="40" spans="1:5" ht="18.75" thickBot="1">
      <c r="A40" s="48"/>
      <c r="B40" s="71" t="s">
        <v>252</v>
      </c>
      <c r="C40" s="83" t="str">
        <f>IF('EN Com.Spec.'!C40="yes","Ja",(IF('EN Com.Spec.'!C40="no","Nee",(IF('EN Com.Spec.'!C40="not available","Niet beschikbaar")))))</f>
        <v>Nee</v>
      </c>
      <c r="D40" s="67"/>
      <c r="E40" s="68"/>
    </row>
    <row r="41" spans="1:5" ht="36.75" customHeight="1" thickBot="1">
      <c r="A41" s="8" t="s">
        <v>87</v>
      </c>
      <c r="B41" s="176" t="s">
        <v>253</v>
      </c>
      <c r="C41" s="177"/>
      <c r="D41" s="178"/>
      <c r="E41" s="179"/>
    </row>
    <row r="42" spans="1:5" ht="36.75" customHeight="1" thickBot="1">
      <c r="A42" s="8" t="s">
        <v>254</v>
      </c>
      <c r="B42" s="176"/>
      <c r="C42" s="178"/>
      <c r="D42" s="178"/>
      <c r="E42" s="179"/>
    </row>
    <row r="43" spans="1:5" ht="45" customHeight="1" thickBot="1">
      <c r="A43" s="8" t="s">
        <v>255</v>
      </c>
      <c r="B43" s="366"/>
      <c r="C43" s="367"/>
      <c r="D43" s="230"/>
      <c r="E43" s="231"/>
    </row>
    <row r="44" spans="1:5" ht="36.75" thickBot="1">
      <c r="A44" s="242" t="s">
        <v>256</v>
      </c>
      <c r="B44" s="376">
        <f>IF('EN Com.Spec.'!B44:B44=""," ",'EN Com.Spec.'!B44:B44)</f>
        <v>270</v>
      </c>
      <c r="C44" s="151" t="s">
        <v>257</v>
      </c>
      <c r="D44" s="139" t="str">
        <f>IF('EN Com.Spec.'!D44=""," ",(IF('EN Com.Spec.'!D44="ambient","ambient",(IF('EN Com.Spec.'!D44="refrigerated","gekoeld",(IF('EN Com.Spec.'!D44="frozen","bevroren")))))))</f>
        <v>ambient</v>
      </c>
      <c r="E44" s="152" t="s">
        <v>258</v>
      </c>
    </row>
    <row r="45" spans="1:5" ht="54.75" thickBot="1">
      <c r="A45" s="243"/>
      <c r="B45" s="170">
        <f>IF('EN Com.Spec.'!B45:B45=""," ",'EN Com.Spec.'!B45:B45)</f>
        <v>28</v>
      </c>
      <c r="C45" s="136" t="s">
        <v>259</v>
      </c>
      <c r="D45" s="139" t="str">
        <f>IF('EN Com.Spec.'!D45=""," ",(IF('EN Com.Spec.'!D45="ambient","ambient",(IF('EN Com.Spec.'!D45="refrigerated","gekoeld",(IF('EN Com.Spec.'!D45="frozen","bevroren")))))))</f>
        <v>gekoeld</v>
      </c>
      <c r="E45" s="152" t="s">
        <v>260</v>
      </c>
    </row>
    <row r="46" spans="1:5" ht="80.650000000000006" customHeight="1" thickBot="1">
      <c r="A46" s="244"/>
      <c r="B46" s="237" t="s">
        <v>261</v>
      </c>
      <c r="C46" s="238"/>
      <c r="D46" s="238"/>
      <c r="E46" s="239"/>
    </row>
    <row r="47" spans="1:5" ht="18.75" customHeight="1">
      <c r="A47" s="240" t="s">
        <v>262</v>
      </c>
      <c r="B47" s="23"/>
      <c r="C47" s="14" t="s">
        <v>263</v>
      </c>
      <c r="D47" s="14" t="s">
        <v>264</v>
      </c>
      <c r="E47" s="15" t="s">
        <v>265</v>
      </c>
    </row>
    <row r="48" spans="1:5" ht="18">
      <c r="A48" s="191"/>
      <c r="B48" s="102" t="s">
        <v>266</v>
      </c>
      <c r="C48" s="161"/>
      <c r="D48" s="161"/>
      <c r="E48" s="162"/>
    </row>
    <row r="49" spans="1:5" ht="18.75" customHeight="1">
      <c r="A49" s="191"/>
      <c r="B49" s="102" t="s">
        <v>267</v>
      </c>
      <c r="C49" s="377" t="str">
        <f>IF('EN Com.Spec.'!C49:C49=""," ",'EN Com.Spec.'!C49:C49)</f>
        <v>130x105x241mm</v>
      </c>
      <c r="D49" s="377" t="str">
        <f>IF('EN Com.Spec.'!D49:D49=""," ",'EN Com.Spec.'!D49:D49)</f>
        <v>320x131x246mm</v>
      </c>
      <c r="E49" s="60" t="str">
        <f>IF('EN Com.Spec.'!E49:E49=""," ",'EN Com.Spec.'!E49:E49)</f>
        <v xml:space="preserve"> </v>
      </c>
    </row>
    <row r="50" spans="1:5" ht="18.75" customHeight="1">
      <c r="A50" s="191"/>
      <c r="B50" s="102" t="s">
        <v>268</v>
      </c>
      <c r="C50" s="377" t="str">
        <f>IF('EN Com.Spec.'!C50:C50=""," ",'EN Com.Spec.'!C50:C50)</f>
        <v xml:space="preserve">94g + 6,17g </v>
      </c>
      <c r="D50" s="377" t="str">
        <f>IF('EN Com.Spec.'!D50:D50=""," ",'EN Com.Spec.'!D50:D50)</f>
        <v>183,5g</v>
      </c>
      <c r="E50" s="60" t="str">
        <f>IF('EN Com.Spec.'!E50:E50=""," ",'EN Com.Spec.'!E50:E50)</f>
        <v xml:space="preserve"> </v>
      </c>
    </row>
    <row r="51" spans="1:5" ht="18.75" customHeight="1" thickBot="1">
      <c r="A51" s="192"/>
      <c r="B51" s="10" t="s">
        <v>269</v>
      </c>
      <c r="C51" s="378">
        <f>IF('EN Com.Spec.'!C51:C51=""," ",'EN Com.Spec.'!C51:C51)</f>
        <v>1</v>
      </c>
      <c r="D51" s="378">
        <f>IF('EN Com.Spec.'!D51:D51=""," ",'EN Com.Spec.'!D51:D51)</f>
        <v>1</v>
      </c>
      <c r="E51" s="379" t="str">
        <f>IF('EN Com.Spec.'!E51:E51=""," ",'EN Com.Spec.'!E51:E51)</f>
        <v xml:space="preserve"> </v>
      </c>
    </row>
    <row r="52" spans="1:5" ht="18.75" customHeight="1">
      <c r="A52" s="188" t="s">
        <v>115</v>
      </c>
      <c r="B52" s="94" t="s">
        <v>116</v>
      </c>
      <c r="C52" s="59">
        <f>IF('EN Com.Spec.'!C52:C52=""," ",'EN Com.Spec.'!C52:C52)</f>
        <v>3</v>
      </c>
      <c r="D52" s="61"/>
      <c r="E52" s="62"/>
    </row>
    <row r="53" spans="1:5" ht="18.75" customHeight="1">
      <c r="A53" s="189"/>
      <c r="B53" s="95" t="s">
        <v>117</v>
      </c>
      <c r="C53" s="60">
        <f>IF('EN Com.Spec.'!C53:C53=""," ",'EN Com.Spec.'!C53:C53)</f>
        <v>20</v>
      </c>
      <c r="D53" s="63"/>
      <c r="E53" s="64"/>
    </row>
    <row r="54" spans="1:5" ht="18.75" customHeight="1" thickBot="1">
      <c r="A54" s="189"/>
      <c r="B54" s="137" t="s">
        <v>118</v>
      </c>
      <c r="C54" s="138">
        <f>IF('EN Com.Spec.'!C54:C54=""," ",'EN Com.Spec.'!C54:C54)</f>
        <v>3</v>
      </c>
      <c r="D54" s="63"/>
      <c r="E54" s="64"/>
    </row>
    <row r="55" spans="1:5" ht="18.600000000000001" customHeight="1" thickBot="1">
      <c r="A55" s="8" t="s">
        <v>270</v>
      </c>
      <c r="B55" s="11" t="s">
        <v>271</v>
      </c>
      <c r="C55" s="380" t="str">
        <f>IF('EN Com.Spec.'!C55:C55=""," ",'EN Com.Spec.'!C55:C55)</f>
        <v>Poland</v>
      </c>
      <c r="D55" s="380" t="str">
        <f>IF('EN Com.Spec.'!D55:D55=""," ",'EN Com.Spec.'!D55:D55)</f>
        <v xml:space="preserve"> </v>
      </c>
      <c r="E55" s="381" t="str">
        <f>IF('EN Com.Spec.'!E55:E55=""," ",'EN Com.Spec.'!E55:E55)</f>
        <v xml:space="preserve"> </v>
      </c>
    </row>
    <row r="56" spans="1:5" ht="19.350000000000001" customHeight="1" thickBot="1">
      <c r="A56" s="8"/>
      <c r="B56" s="176" t="s">
        <v>272</v>
      </c>
      <c r="C56" s="177"/>
      <c r="D56" s="177"/>
      <c r="E56" s="229"/>
    </row>
  </sheetData>
  <mergeCells count="33">
    <mergeCell ref="B2:E2"/>
    <mergeCell ref="B3:E3"/>
    <mergeCell ref="B20:E20"/>
    <mergeCell ref="B21:E21"/>
    <mergeCell ref="B22:E22"/>
    <mergeCell ref="B4:E4"/>
    <mergeCell ref="B5:E5"/>
    <mergeCell ref="B10:E10"/>
    <mergeCell ref="C26:E26"/>
    <mergeCell ref="B46:E46"/>
    <mergeCell ref="A47:A51"/>
    <mergeCell ref="B11:C11"/>
    <mergeCell ref="C34:E34"/>
    <mergeCell ref="C35:E35"/>
    <mergeCell ref="B29:E29"/>
    <mergeCell ref="B42:E42"/>
    <mergeCell ref="A44:A46"/>
    <mergeCell ref="A52:A54"/>
    <mergeCell ref="B56:E56"/>
    <mergeCell ref="B1:C1"/>
    <mergeCell ref="C28:E28"/>
    <mergeCell ref="C55:E55"/>
    <mergeCell ref="B41:E41"/>
    <mergeCell ref="B43:E43"/>
    <mergeCell ref="C31:E31"/>
    <mergeCell ref="C32:E32"/>
    <mergeCell ref="C33:E33"/>
    <mergeCell ref="B9:E9"/>
    <mergeCell ref="B30:E30"/>
    <mergeCell ref="C27:E27"/>
    <mergeCell ref="C23:E23"/>
    <mergeCell ref="C24:E24"/>
    <mergeCell ref="C25:E25"/>
  </mergeCells>
  <phoneticPr fontId="0" type="noConversion"/>
  <pageMargins left="0.78740157480314965" right="0.23622047244094491" top="0.78740157480314965" bottom="0.78740157480314965" header="0.51181102362204722" footer="0.51181102362204722"/>
  <pageSetup paperSize="9" scale="51" orientation="portrait" horizontalDpi="200" verticalDpi="200" r:id="rId1"/>
  <headerFooter alignWithMargins="0">
    <oddFooter xml:space="preserve">&amp;LPrintdatum: &amp;D
De informatie in dit document is gebaseerd op de eigenschappen van het product op het moment dat dit document werd opgesteld. Op basis van dit document kunnen geen rechten worden ontleend.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6"/>
  <sheetViews>
    <sheetView view="pageBreakPreview" zoomScale="76" zoomScaleNormal="75" zoomScaleSheetLayoutView="76" workbookViewId="0">
      <selection activeCell="B3" sqref="B3:E3"/>
    </sheetView>
  </sheetViews>
  <sheetFormatPr defaultColWidth="9.28515625" defaultRowHeight="12.75"/>
  <cols>
    <col min="1" max="1" width="46.28515625" customWidth="1"/>
    <col min="2" max="2" width="23.7109375" customWidth="1"/>
    <col min="3" max="3" width="26.7109375" customWidth="1"/>
    <col min="4" max="4" width="26" customWidth="1"/>
    <col min="5" max="5" width="23.7109375" customWidth="1"/>
  </cols>
  <sheetData>
    <row r="1" spans="1:7" ht="32.1" customHeight="1" thickBot="1">
      <c r="B1" s="255" t="s">
        <v>0</v>
      </c>
      <c r="C1" s="255"/>
      <c r="D1" s="128" t="s">
        <v>273</v>
      </c>
      <c r="E1" s="19">
        <f>IF('EN Com.Spec.'!E1:E1=""," ",'EN Com.Spec.'!E1:E1)</f>
        <v>45854</v>
      </c>
    </row>
    <row r="2" spans="1:7" ht="66" customHeight="1" thickBot="1">
      <c r="B2" s="202" t="s">
        <v>274</v>
      </c>
      <c r="C2" s="203"/>
      <c r="D2" s="204"/>
      <c r="E2" s="205"/>
    </row>
    <row r="3" spans="1:7" ht="18.75" customHeight="1" thickBot="1">
      <c r="A3" s="3" t="s">
        <v>275</v>
      </c>
      <c r="B3" s="249"/>
      <c r="C3" s="250"/>
      <c r="D3" s="230"/>
      <c r="E3" s="231"/>
    </row>
    <row r="4" spans="1:7" ht="18.75" customHeight="1" thickBot="1">
      <c r="A4" s="3" t="s">
        <v>276</v>
      </c>
      <c r="B4" s="217">
        <f>IF('EN Com.Spec.'!B4:E4=""," ",'EN Com.Spec.'!B4:E4)</f>
        <v>76023537</v>
      </c>
      <c r="C4" s="382"/>
      <c r="D4" s="178"/>
      <c r="E4" s="179"/>
    </row>
    <row r="5" spans="1:7" ht="18.75" customHeight="1" thickBot="1">
      <c r="A5" s="3" t="s">
        <v>277</v>
      </c>
      <c r="B5" s="383" t="str">
        <f>IF('EN Com.Spec.'!B5:E5=""," ",'EN Com.Spec.'!B5:E5)</f>
        <v>3x1,98kg e</v>
      </c>
      <c r="C5" s="384"/>
      <c r="D5" s="256"/>
      <c r="E5" s="257"/>
    </row>
    <row r="6" spans="1:7" ht="18.75" customHeight="1" thickBot="1">
      <c r="A6" s="18" t="s">
        <v>278</v>
      </c>
      <c r="B6" s="362"/>
      <c r="C6" s="385">
        <f>IF('EN Com.Spec.'!C6:C6=""," ",'EN Com.Spec.'!C6:C6)</f>
        <v>8001040423448</v>
      </c>
      <c r="D6" s="21"/>
      <c r="E6" s="145">
        <f>IF('EN Com.Spec.'!E6=""," ",'EN Com.Spec.'!E6)</f>
        <v>8001040060810</v>
      </c>
    </row>
    <row r="7" spans="1:7" ht="18.75" customHeight="1" thickBot="1">
      <c r="A7" s="75" t="s">
        <v>11</v>
      </c>
      <c r="B7" s="58" t="str">
        <f>IF('EN Com.Spec.'!B7:E7=""," ",'EN Com.Spec.'!B7:E7)</f>
        <v>Unit:1,98 kg</v>
      </c>
      <c r="C7" s="58" t="str">
        <f>IF('EN Com.Spec.'!C7:C7=""," ",'EN Com.Spec.'!C7:F7)</f>
        <v>Case: 5,94 kg</v>
      </c>
      <c r="D7" s="58" t="str">
        <f>IF('EN Com.Spec.'!D7:G7=""," ",'EN Com.Spec.'!D7:G7)</f>
        <v>Pallet:</v>
      </c>
      <c r="E7" s="26"/>
    </row>
    <row r="8" spans="1:7" ht="18.75" customHeight="1" thickBot="1">
      <c r="A8" s="75" t="s">
        <v>15</v>
      </c>
      <c r="B8" s="58" t="str">
        <f>IF('EN Com.Spec.'!B8:E8=""," ",'EN Com.Spec.'!B8:E8)</f>
        <v>Unit: 2,6 kg</v>
      </c>
      <c r="C8" s="58" t="str">
        <f>IF('EN Com.Spec.'!C8:C8=""," ",'EN Com.Spec.'!C8:C8)</f>
        <v>Case: 6,4 kg</v>
      </c>
      <c r="D8" s="58" t="str">
        <f>IF('EN Com.Spec.'!D8:G8=""," ",'EN Com.Spec.'!D8:G8)</f>
        <v>Pallet: 407,9 kg</v>
      </c>
      <c r="E8" s="26"/>
    </row>
    <row r="9" spans="1:7" ht="71.25" customHeight="1" thickBot="1">
      <c r="A9" s="3" t="s">
        <v>279</v>
      </c>
      <c r="B9" s="386"/>
      <c r="C9" s="387"/>
      <c r="D9" s="232"/>
      <c r="E9" s="233"/>
    </row>
    <row r="10" spans="1:7" ht="33" customHeight="1" thickBot="1">
      <c r="A10" s="76" t="s">
        <v>280</v>
      </c>
      <c r="B10" s="260"/>
      <c r="C10" s="261"/>
      <c r="D10" s="261"/>
      <c r="E10" s="262"/>
    </row>
    <row r="11" spans="1:7" ht="18.75" customHeight="1">
      <c r="A11" s="4" t="s">
        <v>281</v>
      </c>
      <c r="B11" s="210" t="s">
        <v>282</v>
      </c>
      <c r="C11" s="241"/>
      <c r="D11" s="258" t="s">
        <v>283</v>
      </c>
      <c r="E11" s="259"/>
    </row>
    <row r="12" spans="1:7" ht="18.75" customHeight="1">
      <c r="A12" s="5" t="s">
        <v>284</v>
      </c>
      <c r="B12" s="78" t="str">
        <f>IF('EN Com.Spec.'!B12:B12=""," ",'EN Com.Spec.'!B12:B12)</f>
        <v>1635 / 397</v>
      </c>
      <c r="C12" s="82" t="str">
        <f>'EN Com.Spec.'!C12:D12</f>
        <v>kJ/kcal</v>
      </c>
      <c r="D12" s="329" t="str">
        <f>IF('EN Com.Spec.'!D12:D12=""," ",'EN Com.Spec.'!D12:D12)</f>
        <v xml:space="preserve"> </v>
      </c>
      <c r="E12" s="22" t="str">
        <f>'EN Com.Spec.'!E12:F12</f>
        <v>kJ/kcal</v>
      </c>
    </row>
    <row r="13" spans="1:7" ht="18.75" customHeight="1">
      <c r="A13" s="5" t="s">
        <v>285</v>
      </c>
      <c r="B13" s="78" t="str">
        <f>IF('EN Com.Spec.'!B13:B13=""," ",'EN Com.Spec.'!B13:B13)</f>
        <v>41,3</v>
      </c>
      <c r="C13" s="82" t="str">
        <f>'EN Com.Spec.'!C13:D13</f>
        <v>g</v>
      </c>
      <c r="D13" s="329" t="str">
        <f>IF('EN Com.Spec.'!D13:D13=""," ",'EN Com.Spec.'!D13:D13)</f>
        <v xml:space="preserve"> </v>
      </c>
      <c r="E13" s="22" t="str">
        <f>'EN Com.Spec.'!E13:F13</f>
        <v>g</v>
      </c>
    </row>
    <row r="14" spans="1:7" ht="18.75" customHeight="1">
      <c r="A14" s="5" t="s">
        <v>286</v>
      </c>
      <c r="B14" s="78" t="str">
        <f>IF('EN Com.Spec.'!B14:B14=""," ",'EN Com.Spec.'!B14:B14)</f>
        <v>5,3</v>
      </c>
      <c r="C14" s="82" t="str">
        <f>'EN Com.Spec.'!C14:D14</f>
        <v>g</v>
      </c>
      <c r="D14" s="329" t="str">
        <f>IF('EN Com.Spec.'!D14:D14=""," ",'EN Com.Spec.'!D14:D14)</f>
        <v xml:space="preserve"> </v>
      </c>
      <c r="E14" s="22" t="str">
        <f>'EN Com.Spec.'!E14:F14</f>
        <v>g</v>
      </c>
    </row>
    <row r="15" spans="1:7" ht="18.75" customHeight="1">
      <c r="A15" s="5" t="s">
        <v>287</v>
      </c>
      <c r="B15" s="78" t="str">
        <f>IF('EN Com.Spec.'!B15:B15=""," ",'EN Com.Spec.'!B15:B15)</f>
        <v>4,9</v>
      </c>
      <c r="C15" s="82" t="str">
        <f>'EN Com.Spec.'!C15:D15</f>
        <v>g</v>
      </c>
      <c r="D15" s="329" t="str">
        <f>IF('EN Com.Spec.'!D15:D15=""," ",'EN Com.Spec.'!D15:D15)</f>
        <v xml:space="preserve"> </v>
      </c>
      <c r="E15" s="22" t="str">
        <f>'EN Com.Spec.'!E15:F15</f>
        <v>g</v>
      </c>
    </row>
    <row r="16" spans="1:7" ht="18.75" customHeight="1">
      <c r="A16" s="5" t="s">
        <v>288</v>
      </c>
      <c r="B16" s="78" t="str">
        <f>IF('EN Com.Spec.'!B16:B16=""," ",'EN Com.Spec.'!B16:B16)</f>
        <v>1,5</v>
      </c>
      <c r="C16" s="82" t="str">
        <f>'EN Com.Spec.'!C16:D16</f>
        <v>g</v>
      </c>
      <c r="D16" s="329" t="str">
        <f>IF('EN Com.Spec.'!D16:D16=""," ",'EN Com.Spec.'!D16:D16)</f>
        <v xml:space="preserve"> </v>
      </c>
      <c r="E16" s="22" t="str">
        <f>'EN Com.Spec.'!E16:F16</f>
        <v>g</v>
      </c>
      <c r="G16" s="44"/>
    </row>
    <row r="17" spans="1:7" ht="18.75" customHeight="1">
      <c r="A17" s="5" t="s">
        <v>289</v>
      </c>
      <c r="B17" s="78" t="str">
        <f>IF('EN Com.Spec.'!B17:B17=""," ",'EN Com.Spec.'!B17:B17)</f>
        <v>1,2</v>
      </c>
      <c r="C17" s="82" t="str">
        <f>'EN Com.Spec.'!C17:D17</f>
        <v>g</v>
      </c>
      <c r="D17" s="329" t="str">
        <f>IF('EN Com.Spec.'!D17:D17=""," ",'EN Com.Spec.'!D17:D17)</f>
        <v xml:space="preserve"> </v>
      </c>
      <c r="E17" s="22" t="str">
        <f>'EN Com.Spec.'!E17:F17</f>
        <v>g</v>
      </c>
      <c r="G17" s="44"/>
    </row>
    <row r="18" spans="1:7" ht="18.75" customHeight="1">
      <c r="A18" s="5" t="s">
        <v>290</v>
      </c>
      <c r="B18" s="78" t="str">
        <f>IF('EN Com.Spec.'!B18:B18=""," ",'EN Com.Spec.'!B18:B18)</f>
        <v>2,0</v>
      </c>
      <c r="C18" s="82" t="str">
        <f>'EN Com.Spec.'!C18:D18</f>
        <v>g</v>
      </c>
      <c r="D18" s="329" t="str">
        <f>IF('EN Com.Spec.'!D18:D18=""," ",'EN Com.Spec.'!D18:D18)</f>
        <v xml:space="preserve"> </v>
      </c>
      <c r="E18" s="22" t="str">
        <f>'EN Com.Spec.'!E18:F18</f>
        <v>g</v>
      </c>
    </row>
    <row r="19" spans="1:7" ht="18.75" customHeight="1" thickBot="1">
      <c r="A19" s="42" t="s">
        <v>291</v>
      </c>
      <c r="B19" s="78" t="str">
        <f>IF('EN Com.Spec.'!B19:B19=""," ",'EN Com.Spec.'!B19:B19)</f>
        <v xml:space="preserve"> </v>
      </c>
      <c r="C19" s="82" t="str">
        <f>'EN Com.Spec.'!C19:D19</f>
        <v>g</v>
      </c>
      <c r="D19" s="329" t="str">
        <f>IF('EN Com.Spec.'!D19:D19=""," ",'EN Com.Spec.'!D19:D19)</f>
        <v xml:space="preserve"> </v>
      </c>
      <c r="E19" s="22" t="str">
        <f>'EN Com.Spec.'!E19:F19</f>
        <v>g</v>
      </c>
    </row>
    <row r="20" spans="1:7" ht="36.75" thickBot="1">
      <c r="A20" s="6" t="s">
        <v>292</v>
      </c>
      <c r="B20" s="366"/>
      <c r="C20" s="367"/>
      <c r="D20" s="230"/>
      <c r="E20" s="231"/>
    </row>
    <row r="21" spans="1:7" ht="35.65" customHeight="1" thickBot="1">
      <c r="A21" s="7" t="s">
        <v>293</v>
      </c>
      <c r="B21" s="366"/>
      <c r="C21" s="367"/>
      <c r="D21" s="230"/>
      <c r="E21" s="231"/>
    </row>
    <row r="22" spans="1:7" ht="18.75" customHeight="1">
      <c r="A22" s="7" t="s">
        <v>294</v>
      </c>
      <c r="B22" s="368"/>
      <c r="C22" s="182"/>
      <c r="D22" s="182"/>
      <c r="E22" s="251"/>
    </row>
    <row r="23" spans="1:7" ht="18.75" customHeight="1">
      <c r="A23" s="16" t="s">
        <v>295</v>
      </c>
      <c r="B23" s="79" t="str">
        <f>IF('EN Com.Spec.'!B23:B23=""," ",'EN Com.Spec.'!B23:B23)</f>
        <v>&lt; 10.00</v>
      </c>
      <c r="C23" s="252" t="s">
        <v>52</v>
      </c>
      <c r="D23" s="194"/>
      <c r="E23" s="195"/>
    </row>
    <row r="24" spans="1:7" ht="18.75" customHeight="1">
      <c r="A24" s="16" t="s">
        <v>296</v>
      </c>
      <c r="B24" s="173" t="str">
        <f>IF('EN Com.Spec.'!B24:B24=""," ",'EN Com.Spec.'!B24:B24)</f>
        <v>&lt; 20</v>
      </c>
      <c r="C24" s="252" t="s">
        <v>52</v>
      </c>
      <c r="D24" s="194"/>
      <c r="E24" s="195"/>
    </row>
    <row r="25" spans="1:7" ht="18.75" customHeight="1">
      <c r="A25" s="17" t="s">
        <v>240</v>
      </c>
      <c r="B25" s="173" t="str">
        <f>IF('EN Com.Spec.'!B25:B25=""," ",'EN Com.Spec.'!B25:B25)</f>
        <v>absent</v>
      </c>
      <c r="C25" s="252" t="s">
        <v>52</v>
      </c>
      <c r="D25" s="194"/>
      <c r="E25" s="195"/>
    </row>
    <row r="26" spans="1:7" ht="18" customHeight="1">
      <c r="A26" s="16" t="s">
        <v>241</v>
      </c>
      <c r="B26" s="173" t="str">
        <f>IF('EN Com.Spec.'!B26=""," ",(IF('EN Com.Spec.'!B26="absent","absence",'EN Com.Spec.'!B26)))</f>
        <v>&lt; 10</v>
      </c>
      <c r="C26" s="252" t="s">
        <v>297</v>
      </c>
      <c r="D26" s="194"/>
      <c r="E26" s="195"/>
    </row>
    <row r="27" spans="1:7" ht="18">
      <c r="A27" s="16" t="s">
        <v>298</v>
      </c>
      <c r="B27" s="173" t="str">
        <f>IF('EN Com.Spec.'!B27=""," ",(IF('EN Com.Spec.'!B27="absent","absence",'EN Com.Spec.'!B27)))</f>
        <v>absence</v>
      </c>
      <c r="C27" s="252" t="s">
        <v>299</v>
      </c>
      <c r="D27" s="194"/>
      <c r="E27" s="195"/>
    </row>
    <row r="28" spans="1:7" ht="18" customHeight="1">
      <c r="A28" s="16" t="s">
        <v>300</v>
      </c>
      <c r="B28" s="173" t="str">
        <f>IF('EN Com.Spec.'!B28:B28=""," ",'EN Com.Spec.'!B28:B28)</f>
        <v xml:space="preserve"> </v>
      </c>
      <c r="C28" s="388" t="s">
        <v>52</v>
      </c>
      <c r="D28" s="194"/>
      <c r="E28" s="195"/>
    </row>
    <row r="29" spans="1:7" ht="26.65" customHeight="1" thickBot="1">
      <c r="A29" s="88" t="s">
        <v>301</v>
      </c>
      <c r="B29" s="357" t="s">
        <v>63</v>
      </c>
      <c r="C29" s="196"/>
      <c r="D29" s="196"/>
      <c r="E29" s="197"/>
    </row>
    <row r="30" spans="1:7" ht="18" customHeight="1">
      <c r="A30" s="6" t="s">
        <v>302</v>
      </c>
      <c r="B30" s="372"/>
      <c r="C30" s="373"/>
      <c r="D30" s="374"/>
      <c r="E30" s="375"/>
    </row>
    <row r="31" spans="1:7" ht="18" customHeight="1">
      <c r="A31" s="2" t="s">
        <v>303</v>
      </c>
      <c r="B31" s="173" t="str">
        <f>IF('EN Com.Spec.'!B31:B31=""," ",'EN Com.Spec.'!B31:B31)</f>
        <v xml:space="preserve"> </v>
      </c>
      <c r="C31" s="337" t="str">
        <f>'EN Com.Spec.'!C31:E31</f>
        <v>%</v>
      </c>
      <c r="D31" s="253"/>
      <c r="E31" s="254"/>
    </row>
    <row r="32" spans="1:7" ht="18" customHeight="1">
      <c r="A32" s="2" t="s">
        <v>290</v>
      </c>
      <c r="B32" s="173" t="str">
        <f>IF('EN Com.Spec.'!B32:B32=""," ",'EN Com.Spec.'!B32:B32)</f>
        <v>1,80 - 2,10</v>
      </c>
      <c r="C32" s="337" t="str">
        <f>'EN Com.Spec.'!C32:E32</f>
        <v>%</v>
      </c>
      <c r="D32" s="253"/>
      <c r="E32" s="254"/>
    </row>
    <row r="33" spans="1:5" ht="18" customHeight="1">
      <c r="A33" s="2" t="s">
        <v>68</v>
      </c>
      <c r="B33" s="173" t="str">
        <f>IF('EN Com.Spec.'!B33:B33=""," ",'EN Com.Spec.'!B33:B33)</f>
        <v>4,50 - 4,85</v>
      </c>
      <c r="C33" s="337"/>
      <c r="D33" s="253"/>
      <c r="E33" s="254"/>
    </row>
    <row r="34" spans="1:5" ht="18.75" customHeight="1">
      <c r="A34" s="2" t="s">
        <v>70</v>
      </c>
      <c r="B34" s="173" t="str">
        <f>IF('EN Com.Spec.'!B34:B34=""," ",'EN Com.Spec.'!B34:B34)</f>
        <v xml:space="preserve"> </v>
      </c>
      <c r="C34" s="337" t="str">
        <f>'EN Com.Spec.'!C34:E34</f>
        <v>°</v>
      </c>
      <c r="D34" s="253"/>
      <c r="E34" s="254"/>
    </row>
    <row r="35" spans="1:5" ht="18.75" customHeight="1" thickBot="1">
      <c r="A35" s="2" t="s">
        <v>304</v>
      </c>
      <c r="B35" s="173" t="str">
        <f>IF('EN Com.Spec.'!B35:B35=""," ",'EN Com.Spec.'!B35:B35)</f>
        <v>0,11 - 0,25</v>
      </c>
      <c r="C35" s="337" t="str">
        <f>'EN Com.Spec.'!C35:E35</f>
        <v>%</v>
      </c>
      <c r="D35" s="253"/>
      <c r="E35" s="254"/>
    </row>
    <row r="36" spans="1:5" ht="18.75" customHeight="1" thickBot="1">
      <c r="A36" s="6" t="s">
        <v>305</v>
      </c>
      <c r="B36" s="87" t="s">
        <v>306</v>
      </c>
      <c r="C36" s="86" t="str">
        <f>IF('EN Com.Spec.'!C36="yes","Qui",(IF('EN Com.Spec.'!C36="no","Non",(IF('EN Com.Spec.'!C36="Not Available","Indisponible")))))</f>
        <v>Non</v>
      </c>
      <c r="D36" s="86" t="s">
        <v>307</v>
      </c>
      <c r="E36" s="86" t="str">
        <f>IF('EN Com.Spec.'!E36="yes","Qui",(IF('EN Com.Spec.'!E36="no","Non",(IF('EN Com.Spec.'!E36="Not Available","Indisponible")))))</f>
        <v>Non</v>
      </c>
    </row>
    <row r="37" spans="1:5" ht="48.6" customHeight="1" thickBot="1">
      <c r="A37" s="9"/>
      <c r="B37" s="93" t="s">
        <v>308</v>
      </c>
      <c r="C37" s="86" t="str">
        <f>IF('EN Com.Spec.'!C37="yes","Qui",(IF('EN Com.Spec.'!C37="no","Non",(IF('EN Com.Spec.'!C37="Not Available","Indisponible")))))</f>
        <v>Non</v>
      </c>
      <c r="D37" s="87" t="s">
        <v>309</v>
      </c>
      <c r="E37" s="86" t="str">
        <f>IF('EN Com.Spec.'!E37="yes","Qui",(IF('EN Com.Spec.'!E37="no","Non",(IF('EN Com.Spec.'!E37="Not Available","Indisponible")))))</f>
        <v>Qui</v>
      </c>
    </row>
    <row r="38" spans="1:5" ht="36.75" thickBot="1">
      <c r="A38" s="48"/>
      <c r="B38" s="85" t="s">
        <v>310</v>
      </c>
      <c r="C38" s="86" t="str">
        <f>IF('EN Com.Spec.'!C38="yes","Qui",(IF('EN Com.Spec.'!C38="no","Non",(IF('EN Com.Spec.'!C38="Not Available","Indisponible")))))</f>
        <v>Non</v>
      </c>
      <c r="D38" s="71" t="s">
        <v>311</v>
      </c>
      <c r="E38" s="86" t="str">
        <f>IF('EN Com.Spec.'!E38="yes","Qui",(IF('EN Com.Spec.'!E38="no","Non",(IF('EN Com.Spec.'!E38="Not Available","Indisponible")))))</f>
        <v>Indisponible</v>
      </c>
    </row>
    <row r="39" spans="1:5" ht="35.1" customHeight="1" thickBot="1">
      <c r="A39" s="48"/>
      <c r="B39" s="85" t="s">
        <v>312</v>
      </c>
      <c r="C39" s="86" t="str">
        <f>IF('EN Com.Spec.'!C39="yes","Qui",(IF('EN Com.Spec.'!C39="no","Non",(IF('EN Com.Spec.'!C39="Not Available","Indisponible")))))</f>
        <v>Non</v>
      </c>
      <c r="D39" s="71" t="s">
        <v>313</v>
      </c>
      <c r="E39" s="71" t="str">
        <f>IF('EN Com.Spec.'!E39="yes","Qui",(IF('EN Com.Spec.'!E39="no","Non",(IF('EN Com.Spec.'!E39="Not Available","Indisponible")))))</f>
        <v>Non</v>
      </c>
    </row>
    <row r="40" spans="1:5" ht="18.75" thickBot="1">
      <c r="A40" s="48"/>
      <c r="B40" s="86" t="s">
        <v>314</v>
      </c>
      <c r="C40" s="86" t="str">
        <f>IF('EN Com.Spec.'!C40="yes","Qui",(IF('EN Com.Spec.'!C40="no","Non",(IF('EN Com.Spec.'!C40="Not Available","Indisponible")))))</f>
        <v>Non</v>
      </c>
      <c r="D40" s="67"/>
      <c r="E40" s="68"/>
    </row>
    <row r="41" spans="1:5" ht="36.75" customHeight="1" thickBot="1">
      <c r="A41" s="8" t="s">
        <v>185</v>
      </c>
      <c r="B41" s="176" t="s">
        <v>315</v>
      </c>
      <c r="C41" s="177"/>
      <c r="D41" s="178"/>
      <c r="E41" s="179"/>
    </row>
    <row r="42" spans="1:5" ht="36.75" customHeight="1" thickBot="1">
      <c r="A42" s="8" t="s">
        <v>316</v>
      </c>
      <c r="B42" s="222"/>
      <c r="C42" s="178"/>
      <c r="D42" s="178"/>
      <c r="E42" s="179"/>
    </row>
    <row r="43" spans="1:5" ht="54.6" customHeight="1" thickBot="1">
      <c r="A43" s="8" t="s">
        <v>317</v>
      </c>
      <c r="B43" s="265"/>
      <c r="C43" s="266"/>
      <c r="D43" s="267"/>
      <c r="E43" s="268"/>
    </row>
    <row r="44" spans="1:5" ht="36.75" thickBot="1">
      <c r="A44" s="185" t="s">
        <v>318</v>
      </c>
      <c r="B44" s="168">
        <f>IF('EN Com.Spec.'!B44:B44=""," ",'EN Com.Spec.'!B44:B44)</f>
        <v>270</v>
      </c>
      <c r="C44" s="136" t="s">
        <v>319</v>
      </c>
      <c r="D44" s="139" t="str">
        <f>IF('EN Com.Spec.'!D44=""," ",(IF('EN Com.Spec.'!D44="ambient","ambiante",(IF('EN Com.Spec.'!D44="refrigerated","réfrigération",(IF('EN Com.Spec.'!D44="frozen","congélation")))))))</f>
        <v>ambiante</v>
      </c>
      <c r="E44" s="154" t="s">
        <v>320</v>
      </c>
    </row>
    <row r="45" spans="1:5" ht="54.75" thickBot="1">
      <c r="A45" s="186"/>
      <c r="B45" s="169">
        <f>IF('EN Com.Spec.'!B45:B45=""," ",'EN Com.Spec.'!B45:B45)</f>
        <v>28</v>
      </c>
      <c r="C45" s="153" t="s">
        <v>321</v>
      </c>
      <c r="D45" s="139" t="str">
        <f>IF('EN Com.Spec.'!D45=""," ",(IF('EN Com.Spec.'!D45="ambient","ambiante",(IF('EN Com.Spec.'!D45="refrigerated","réfrigération",(IF('EN Com.Spec.'!D45="frozen","congélation")))))))</f>
        <v>réfrigération</v>
      </c>
      <c r="E45" s="155" t="s">
        <v>322</v>
      </c>
    </row>
    <row r="46" spans="1:5" ht="101.1" customHeight="1" thickBot="1">
      <c r="A46" s="192"/>
      <c r="B46" s="223" t="s">
        <v>323</v>
      </c>
      <c r="C46" s="224"/>
      <c r="D46" s="225"/>
      <c r="E46" s="226"/>
    </row>
    <row r="47" spans="1:5" ht="18.75" customHeight="1">
      <c r="A47" s="240" t="s">
        <v>324</v>
      </c>
      <c r="B47" s="23"/>
      <c r="C47" s="14" t="s">
        <v>325</v>
      </c>
      <c r="D47" s="14" t="s">
        <v>326</v>
      </c>
      <c r="E47" s="15" t="s">
        <v>327</v>
      </c>
    </row>
    <row r="48" spans="1:5" ht="18">
      <c r="A48" s="191"/>
      <c r="B48" s="102" t="s">
        <v>328</v>
      </c>
      <c r="C48" s="161"/>
      <c r="D48" s="161"/>
      <c r="E48" s="162"/>
    </row>
    <row r="49" spans="1:5" ht="18.75" customHeight="1">
      <c r="A49" s="191"/>
      <c r="B49" s="102" t="s">
        <v>329</v>
      </c>
      <c r="C49" s="377" t="str">
        <f>IF('EN Com.Spec.'!C49:C49=""," ",'EN Com.Spec.'!C49:C49)</f>
        <v>130x105x241mm</v>
      </c>
      <c r="D49" s="377" t="str">
        <f>IF('EN Com.Spec.'!D49:D49=""," ",'EN Com.Spec.'!D49:D49)</f>
        <v>320x131x246mm</v>
      </c>
      <c r="E49" s="60" t="str">
        <f>IF('EN Com.Spec.'!E49:E49=""," ",'EN Com.Spec.'!E49:E49)</f>
        <v xml:space="preserve"> </v>
      </c>
    </row>
    <row r="50" spans="1:5" ht="18.75" customHeight="1">
      <c r="A50" s="191"/>
      <c r="B50" s="102" t="s">
        <v>330</v>
      </c>
      <c r="C50" s="377" t="str">
        <f>IF('EN Com.Spec.'!C50:C50=""," ",'EN Com.Spec.'!C50:C50)</f>
        <v xml:space="preserve">94g + 6,17g </v>
      </c>
      <c r="D50" s="377" t="str">
        <f>IF('EN Com.Spec.'!D50:D50=""," ",'EN Com.Spec.'!D50:D50)</f>
        <v>183,5g</v>
      </c>
      <c r="E50" s="60" t="str">
        <f>IF('EN Com.Spec.'!E50:E50=""," ",'EN Com.Spec.'!E50:E50)</f>
        <v xml:space="preserve"> </v>
      </c>
    </row>
    <row r="51" spans="1:5" ht="18.75" customHeight="1" thickBot="1">
      <c r="A51" s="192"/>
      <c r="B51" s="12" t="s">
        <v>331</v>
      </c>
      <c r="C51" s="377">
        <f>IF('EN Com.Spec.'!C51:C51=""," ",'EN Com.Spec.'!C51:C51)</f>
        <v>1</v>
      </c>
      <c r="D51" s="378">
        <f>IF('EN Com.Spec.'!D51:D51=""," ",'EN Com.Spec.'!D51:D51)</f>
        <v>1</v>
      </c>
      <c r="E51" s="379" t="str">
        <f>IF('EN Com.Spec.'!E51:E51=""," ",'EN Com.Spec.'!E51:E51)</f>
        <v xml:space="preserve"> </v>
      </c>
    </row>
    <row r="52" spans="1:5" ht="18.75" customHeight="1">
      <c r="A52" s="188" t="s">
        <v>115</v>
      </c>
      <c r="B52" s="94" t="s">
        <v>116</v>
      </c>
      <c r="C52" s="59">
        <f>IF('EN Com.Spec.'!C52:C52=""," ",'EN Com.Spec.'!C52:C52)</f>
        <v>3</v>
      </c>
      <c r="D52" s="61"/>
      <c r="E52" s="62"/>
    </row>
    <row r="53" spans="1:5" ht="18.75" customHeight="1">
      <c r="A53" s="189"/>
      <c r="B53" s="95" t="s">
        <v>117</v>
      </c>
      <c r="C53" s="60">
        <f>IF('EN Com.Spec.'!C53:C53=""," ",'EN Com.Spec.'!C53:C53)</f>
        <v>20</v>
      </c>
      <c r="D53" s="63"/>
      <c r="E53" s="64"/>
    </row>
    <row r="54" spans="1:5" ht="18.75" customHeight="1" thickBot="1">
      <c r="A54" s="189"/>
      <c r="B54" s="137" t="s">
        <v>118</v>
      </c>
      <c r="C54" s="138">
        <f>IF('EN Com.Spec.'!C54:C54=""," ",'EN Com.Spec.'!C54:C54)</f>
        <v>3</v>
      </c>
      <c r="D54" s="63"/>
      <c r="E54" s="64"/>
    </row>
    <row r="55" spans="1:5" ht="18.75" customHeight="1" thickBot="1">
      <c r="A55" s="8" t="s">
        <v>332</v>
      </c>
      <c r="B55" s="13" t="s">
        <v>333</v>
      </c>
      <c r="C55" s="380" t="str">
        <f>IF('EN Com.Spec.'!C55:C55=""," ",'EN Com.Spec.'!C55:C55)</f>
        <v>Poland</v>
      </c>
      <c r="D55" s="263" t="str">
        <f>IF('EN Com.Spec.'!D55:D55=""," ",'EN Com.Spec.'!D55:D55)</f>
        <v xml:space="preserve"> </v>
      </c>
      <c r="E55" s="264" t="str">
        <f>IF('EN Com.Spec.'!E55:E55=""," ",'EN Com.Spec.'!E55:E55)</f>
        <v xml:space="preserve"> </v>
      </c>
    </row>
    <row r="56" spans="1:5" ht="18.75" thickBot="1">
      <c r="A56" s="8"/>
      <c r="B56" s="176" t="s">
        <v>334</v>
      </c>
      <c r="C56" s="177"/>
      <c r="D56" s="178"/>
      <c r="E56" s="179"/>
    </row>
  </sheetData>
  <mergeCells count="34">
    <mergeCell ref="A47:A51"/>
    <mergeCell ref="C55:E55"/>
    <mergeCell ref="C33:E33"/>
    <mergeCell ref="C34:E34"/>
    <mergeCell ref="C35:E35"/>
    <mergeCell ref="B41:E41"/>
    <mergeCell ref="B43:E43"/>
    <mergeCell ref="B42:E42"/>
    <mergeCell ref="B46:E46"/>
    <mergeCell ref="A44:A46"/>
    <mergeCell ref="A52:A54"/>
    <mergeCell ref="B1:C1"/>
    <mergeCell ref="B5:E5"/>
    <mergeCell ref="B9:E9"/>
    <mergeCell ref="B11:C11"/>
    <mergeCell ref="D11:E11"/>
    <mergeCell ref="B2:E2"/>
    <mergeCell ref="B3:E3"/>
    <mergeCell ref="B4:E4"/>
    <mergeCell ref="B10:E10"/>
    <mergeCell ref="B56:E56"/>
    <mergeCell ref="C24:E24"/>
    <mergeCell ref="C25:E25"/>
    <mergeCell ref="B20:E20"/>
    <mergeCell ref="B21:E21"/>
    <mergeCell ref="B22:E22"/>
    <mergeCell ref="C23:E23"/>
    <mergeCell ref="C26:E26"/>
    <mergeCell ref="C27:E27"/>
    <mergeCell ref="B30:E30"/>
    <mergeCell ref="C31:E31"/>
    <mergeCell ref="C28:E28"/>
    <mergeCell ref="B29:E29"/>
    <mergeCell ref="C32:E32"/>
  </mergeCells>
  <phoneticPr fontId="0" type="noConversion"/>
  <pageMargins left="0.78740157480314965" right="0.23622047244094491" top="0.78740157480314965" bottom="0.78740157480314965" header="0.51181102362204722" footer="0.51181102362204722"/>
  <pageSetup paperSize="9" scale="50" orientation="portrait" r:id="rId1"/>
  <headerFooter alignWithMargins="0">
    <oddFooter>&amp;LDate de l'impression &amp;D
L'information dans ce document a été basée sur les caractéristiques du produit au moment où ce document a été dressé. Sur base de ce document, aucune droit n'est emprunté.</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6"/>
  <sheetViews>
    <sheetView view="pageBreakPreview" zoomScale="63" zoomScaleNormal="75" zoomScaleSheetLayoutView="63" workbookViewId="0">
      <selection activeCell="B3" sqref="B3"/>
    </sheetView>
  </sheetViews>
  <sheetFormatPr defaultColWidth="9.28515625" defaultRowHeight="12.75"/>
  <cols>
    <col min="1" max="1" width="101.5703125" customWidth="1"/>
    <col min="2" max="2" width="95.7109375" customWidth="1"/>
  </cols>
  <sheetData>
    <row r="1" spans="1:2" ht="15.75" thickBot="1">
      <c r="A1" s="103" t="s">
        <v>335</v>
      </c>
      <c r="B1" s="104">
        <f>IF('EN Com.Spec.'!E1=""," ",'EN Com.Spec.'!E1)</f>
        <v>45854</v>
      </c>
    </row>
    <row r="2" spans="1:2" ht="71.25" customHeight="1" thickBot="1">
      <c r="A2" s="27"/>
      <c r="B2" s="25" t="s">
        <v>336</v>
      </c>
    </row>
    <row r="3" spans="1:2" ht="18.75" customHeight="1" thickBot="1">
      <c r="A3" s="28" t="s">
        <v>3</v>
      </c>
      <c r="B3" s="106" t="str">
        <f>IF('EN Com.Spec.'!B3:E3=""," ",'EN Com.Spec.'!B3:E3)</f>
        <v>HNZ Cheddar Cheese Sauce</v>
      </c>
    </row>
    <row r="4" spans="1:2" ht="18.75" customHeight="1" thickBot="1">
      <c r="A4" s="28" t="s">
        <v>337</v>
      </c>
      <c r="B4" s="107">
        <f>IF('EN Com.Spec.'!B4:E4=""," ",'EN Com.Spec.'!B4:E4)</f>
        <v>76023537</v>
      </c>
    </row>
    <row r="5" spans="1:2" ht="18.75" customHeight="1" thickBot="1">
      <c r="A5" s="43" t="s">
        <v>338</v>
      </c>
      <c r="B5" s="107" t="str">
        <f>IF('EN Com.Spec.'!B5:E5=""," ",'EN Com.Spec.'!B5:E5)</f>
        <v>3x1,98kg e</v>
      </c>
    </row>
    <row r="6" spans="1:2" ht="18.75" customHeight="1" thickBot="1">
      <c r="A6" s="28" t="s">
        <v>339</v>
      </c>
      <c r="B6" s="108">
        <f>IF('EN Com.Spec.'!C6=""," ",'EN Com.Spec.'!C6)</f>
        <v>8001040423448</v>
      </c>
    </row>
    <row r="7" spans="1:2" ht="23.25">
      <c r="A7" s="29"/>
      <c r="B7" s="105" t="s">
        <v>340</v>
      </c>
    </row>
    <row r="8" spans="1:2" ht="133.5" customHeight="1">
      <c r="A8" s="30" t="s">
        <v>341</v>
      </c>
      <c r="B8" s="38" t="s">
        <v>342</v>
      </c>
    </row>
    <row r="9" spans="1:2" ht="51" customHeight="1">
      <c r="A9" s="31" t="s">
        <v>343</v>
      </c>
      <c r="B9" s="38" t="s">
        <v>342</v>
      </c>
    </row>
    <row r="10" spans="1:2" ht="51" customHeight="1">
      <c r="A10" s="31" t="s">
        <v>344</v>
      </c>
      <c r="B10" s="38" t="s">
        <v>342</v>
      </c>
    </row>
    <row r="11" spans="1:2" ht="51" customHeight="1">
      <c r="A11" s="31" t="s">
        <v>345</v>
      </c>
      <c r="B11" s="38" t="s">
        <v>342</v>
      </c>
    </row>
    <row r="12" spans="1:2" ht="51" customHeight="1">
      <c r="A12" s="31" t="s">
        <v>346</v>
      </c>
      <c r="B12" s="38" t="s">
        <v>342</v>
      </c>
    </row>
    <row r="13" spans="1:2" ht="51" customHeight="1">
      <c r="A13" s="31" t="s">
        <v>347</v>
      </c>
      <c r="B13" s="38" t="s">
        <v>342</v>
      </c>
    </row>
    <row r="14" spans="1:2" ht="51" customHeight="1">
      <c r="A14" s="31" t="s">
        <v>348</v>
      </c>
      <c r="B14" s="38" t="s">
        <v>342</v>
      </c>
    </row>
    <row r="15" spans="1:2" ht="169.5" customHeight="1">
      <c r="A15" s="32" t="s">
        <v>349</v>
      </c>
      <c r="B15" s="38" t="s">
        <v>342</v>
      </c>
    </row>
    <row r="16" spans="1:2" ht="49.5" customHeight="1">
      <c r="A16" s="31" t="s">
        <v>350</v>
      </c>
      <c r="B16" s="38" t="s">
        <v>342</v>
      </c>
    </row>
    <row r="17" spans="1:2" ht="51" customHeight="1">
      <c r="A17" s="31" t="s">
        <v>351</v>
      </c>
      <c r="B17" s="38" t="s">
        <v>342</v>
      </c>
    </row>
    <row r="18" spans="1:2" ht="51" customHeight="1">
      <c r="A18" s="31" t="s">
        <v>352</v>
      </c>
      <c r="B18" s="38" t="s">
        <v>342</v>
      </c>
    </row>
    <row r="19" spans="1:2" ht="111" customHeight="1">
      <c r="A19" s="31" t="s">
        <v>353</v>
      </c>
      <c r="B19" s="38" t="s">
        <v>342</v>
      </c>
    </row>
    <row r="20" spans="1:2" ht="51" customHeight="1">
      <c r="A20" s="31" t="s">
        <v>354</v>
      </c>
      <c r="B20" s="38" t="s">
        <v>342</v>
      </c>
    </row>
    <row r="21" spans="1:2" ht="51" customHeight="1">
      <c r="A21" s="31" t="s">
        <v>355</v>
      </c>
      <c r="B21" s="38" t="s">
        <v>342</v>
      </c>
    </row>
    <row r="22" spans="1:2" ht="18.75" customHeight="1">
      <c r="A22" s="33"/>
      <c r="B22" s="34"/>
    </row>
    <row r="23" spans="1:2">
      <c r="A23" s="35" t="s">
        <v>356</v>
      </c>
      <c r="B23" s="36"/>
    </row>
    <row r="24" spans="1:2">
      <c r="A24" s="35" t="s">
        <v>357</v>
      </c>
      <c r="B24" s="36"/>
    </row>
    <row r="25" spans="1:2" ht="13.5" thickBot="1">
      <c r="A25" s="24" t="s">
        <v>358</v>
      </c>
      <c r="B25" s="37"/>
    </row>
    <row r="26" spans="1:2">
      <c r="B26" s="1"/>
    </row>
  </sheetData>
  <phoneticPr fontId="0" type="noConversion"/>
  <pageMargins left="0.78740157480314965" right="0.23622047244094491" top="0.78740157480314965" bottom="0.78740157480314965" header="0.51181102362204722" footer="0.51181102362204722"/>
  <pageSetup paperSize="9" scale="47" orientation="portrait" r:id="rId1"/>
  <headerFooter alignWithMargins="0">
    <oddFooter xml:space="preserve">&amp;LPrintdate: &amp;D
All the information in this document is based upon the property's of the product when this document was composed. Nothing herein contained shall be construed to imply any warranty or guarantee.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3"/>
  <sheetViews>
    <sheetView view="pageBreakPreview" zoomScale="76" zoomScaleNormal="100" zoomScaleSheetLayoutView="76" workbookViewId="0">
      <selection activeCell="B3" sqref="B3:E3"/>
    </sheetView>
  </sheetViews>
  <sheetFormatPr defaultColWidth="9.28515625" defaultRowHeight="12.75"/>
  <cols>
    <col min="1" max="1" width="46.28515625" customWidth="1"/>
    <col min="2" max="2" width="23.7109375" customWidth="1"/>
    <col min="3" max="3" width="26.28515625" customWidth="1"/>
    <col min="4" max="4" width="26.7109375" customWidth="1"/>
    <col min="5" max="5" width="23.7109375" customWidth="1"/>
  </cols>
  <sheetData>
    <row r="1" spans="1:8" ht="30.6" customHeight="1" thickBot="1">
      <c r="B1" s="180" t="s">
        <v>123</v>
      </c>
      <c r="C1" s="181"/>
      <c r="D1" s="84" t="s">
        <v>124</v>
      </c>
      <c r="E1" s="20">
        <f>IF('EN Com.Spec.'!E1:E1=""," ",'EN Com.Spec.'!E1:E1)</f>
        <v>45854</v>
      </c>
    </row>
    <row r="2" spans="1:8" ht="57" customHeight="1" thickBot="1">
      <c r="B2" s="202" t="s">
        <v>125</v>
      </c>
      <c r="C2" s="203"/>
      <c r="D2" s="204"/>
      <c r="E2" s="205"/>
    </row>
    <row r="3" spans="1:8" ht="18.75" customHeight="1" thickBot="1">
      <c r="A3" s="3" t="s">
        <v>126</v>
      </c>
      <c r="B3" s="206"/>
      <c r="C3" s="207"/>
      <c r="D3" s="208"/>
      <c r="E3" s="209"/>
    </row>
    <row r="4" spans="1:8" ht="18.75" customHeight="1" thickBot="1">
      <c r="A4" s="3" t="s">
        <v>127</v>
      </c>
      <c r="B4" s="217">
        <f>IF('EN Com.Spec.'!B4:B4=""," ",'EN Com.Spec.'!B4:B4)</f>
        <v>76023537</v>
      </c>
      <c r="C4" s="218"/>
      <c r="D4" s="208"/>
      <c r="E4" s="209"/>
    </row>
    <row r="5" spans="1:8" ht="18.75" customHeight="1" thickBot="1">
      <c r="A5" s="3" t="s">
        <v>128</v>
      </c>
      <c r="B5" s="217" t="str">
        <f>IF('EN Com.Spec.'!B5:B5=""," ",'EN Com.Spec.'!B5:B5)</f>
        <v>3x1,98kg e</v>
      </c>
      <c r="C5" s="218"/>
      <c r="D5" s="208"/>
      <c r="E5" s="209"/>
    </row>
    <row r="6" spans="1:8" ht="18.75" customHeight="1" thickBot="1">
      <c r="A6" s="3" t="s">
        <v>359</v>
      </c>
      <c r="B6" s="77"/>
      <c r="C6" s="150">
        <f>IF('EN Com.Spec.'!C6:C6=""," ",'EN Com.Spec.'!C6:C6)</f>
        <v>8001040423448</v>
      </c>
      <c r="D6" s="99"/>
      <c r="E6" s="149">
        <f>IF('EN Com.Spec.'!E6:E6=""," ",'EN Com.Spec.'!E6:E6)</f>
        <v>8001040060810</v>
      </c>
    </row>
    <row r="7" spans="1:8" ht="18.75" customHeight="1" thickBot="1">
      <c r="A7" s="75" t="s">
        <v>360</v>
      </c>
      <c r="B7" s="58" t="s">
        <v>361</v>
      </c>
      <c r="C7" s="58" t="s">
        <v>362</v>
      </c>
      <c r="D7" s="58" t="s">
        <v>363</v>
      </c>
      <c r="E7" s="26"/>
    </row>
    <row r="8" spans="1:8" ht="18.75" customHeight="1" thickBot="1">
      <c r="A8" s="75" t="s">
        <v>364</v>
      </c>
      <c r="B8" s="58" t="s">
        <v>365</v>
      </c>
      <c r="C8" s="58" t="s">
        <v>366</v>
      </c>
      <c r="D8" s="58" t="s">
        <v>363</v>
      </c>
      <c r="E8" s="26"/>
    </row>
    <row r="9" spans="1:8" ht="39" customHeight="1" thickBot="1">
      <c r="A9" s="3" t="s">
        <v>140</v>
      </c>
      <c r="B9" s="176" t="s">
        <v>63</v>
      </c>
      <c r="C9" s="177"/>
      <c r="D9" s="208"/>
      <c r="E9" s="209"/>
    </row>
    <row r="10" spans="1:8" ht="33" customHeight="1" thickBot="1">
      <c r="A10" s="76" t="s">
        <v>142</v>
      </c>
      <c r="B10" s="214"/>
      <c r="C10" s="215"/>
      <c r="D10" s="215"/>
      <c r="E10" s="216"/>
    </row>
    <row r="11" spans="1:8" ht="18.75" customHeight="1">
      <c r="A11" s="4" t="s">
        <v>144</v>
      </c>
      <c r="B11" s="210" t="s">
        <v>145</v>
      </c>
      <c r="C11" s="211"/>
      <c r="D11" s="212" t="s">
        <v>146</v>
      </c>
      <c r="E11" s="213"/>
    </row>
    <row r="12" spans="1:8" ht="18.75" customHeight="1">
      <c r="A12" s="5" t="s">
        <v>147</v>
      </c>
      <c r="B12" s="78" t="str">
        <f>IF('EN Com.Spec.'!B12:B12=""," ",'EN Com.Spec.'!B12:B12)</f>
        <v>1635 / 397</v>
      </c>
      <c r="C12" s="82" t="str">
        <f>'EN Com.Spec.'!C12:D12</f>
        <v>kJ/kcal</v>
      </c>
      <c r="D12" s="329" t="str">
        <f>IF('EN Com.Spec.'!D12:D12=""," ",'EN Com.Spec.'!D12:D12)</f>
        <v xml:space="preserve"> </v>
      </c>
      <c r="E12" s="22" t="str">
        <f>'EN Com.Spec.'!E12:F12</f>
        <v>kJ/kcal</v>
      </c>
    </row>
    <row r="13" spans="1:8" ht="18.75" customHeight="1">
      <c r="A13" s="5" t="s">
        <v>148</v>
      </c>
      <c r="B13" s="78" t="str">
        <f>IF('EN Com.Spec.'!B13:B13=""," ",'EN Com.Spec.'!B13:B13)</f>
        <v>41,3</v>
      </c>
      <c r="C13" s="82" t="str">
        <f>'EN Com.Spec.'!C13:D13</f>
        <v>g</v>
      </c>
      <c r="D13" s="329" t="str">
        <f>IF('EN Com.Spec.'!D13:D13=""," ",'EN Com.Spec.'!D13:D13)</f>
        <v xml:space="preserve"> </v>
      </c>
      <c r="E13" s="22" t="str">
        <f>'EN Com.Spec.'!E13:F13</f>
        <v>g</v>
      </c>
    </row>
    <row r="14" spans="1:8" ht="18.75" customHeight="1">
      <c r="A14" s="5" t="s">
        <v>149</v>
      </c>
      <c r="B14" s="78" t="str">
        <f>IF('EN Com.Spec.'!B14:B14=""," ",'EN Com.Spec.'!B14:B14)</f>
        <v>5,3</v>
      </c>
      <c r="C14" s="82" t="str">
        <f>'EN Com.Spec.'!C14:D14</f>
        <v>g</v>
      </c>
      <c r="D14" s="329" t="str">
        <f>IF('EN Com.Spec.'!D14:D14=""," ",'EN Com.Spec.'!D14:D14)</f>
        <v xml:space="preserve"> </v>
      </c>
      <c r="E14" s="22" t="str">
        <f>'EN Com.Spec.'!E14:F14</f>
        <v>g</v>
      </c>
      <c r="H14" s="44"/>
    </row>
    <row r="15" spans="1:8" ht="18.75" customHeight="1">
      <c r="A15" s="5" t="s">
        <v>150</v>
      </c>
      <c r="B15" s="78" t="str">
        <f>IF('EN Com.Spec.'!B15:B15=""," ",'EN Com.Spec.'!B15:B15)</f>
        <v>4,9</v>
      </c>
      <c r="C15" s="82" t="str">
        <f>'EN Com.Spec.'!C15:D15</f>
        <v>g</v>
      </c>
      <c r="D15" s="329" t="str">
        <f>IF('EN Com.Spec.'!D15:D15=""," ",'EN Com.Spec.'!D15:D15)</f>
        <v xml:space="preserve"> </v>
      </c>
      <c r="E15" s="22" t="str">
        <f>'EN Com.Spec.'!E15:F15</f>
        <v>g</v>
      </c>
      <c r="H15" s="44"/>
    </row>
    <row r="16" spans="1:8" ht="18.75" customHeight="1">
      <c r="A16" s="5" t="s">
        <v>151</v>
      </c>
      <c r="B16" s="78" t="str">
        <f>IF('EN Com.Spec.'!B16:B16=""," ",'EN Com.Spec.'!B16:B16)</f>
        <v>1,5</v>
      </c>
      <c r="C16" s="82" t="str">
        <f>'EN Com.Spec.'!C16:D16</f>
        <v>g</v>
      </c>
      <c r="D16" s="329" t="str">
        <f>IF('EN Com.Spec.'!D16:D16=""," ",'EN Com.Spec.'!D16:D16)</f>
        <v xml:space="preserve"> </v>
      </c>
      <c r="E16" s="22" t="str">
        <f>'EN Com.Spec.'!E16:F16</f>
        <v>g</v>
      </c>
    </row>
    <row r="17" spans="1:5" ht="18.75" customHeight="1">
      <c r="A17" s="5" t="s">
        <v>152</v>
      </c>
      <c r="B17" s="78" t="str">
        <f>IF('EN Com.Spec.'!B17:B17=""," ",'EN Com.Spec.'!B17:B17)</f>
        <v>1,2</v>
      </c>
      <c r="C17" s="82" t="str">
        <f>'EN Com.Spec.'!C17:D17</f>
        <v>g</v>
      </c>
      <c r="D17" s="329" t="str">
        <f>IF('EN Com.Spec.'!D17:D17=""," ",'EN Com.Spec.'!D17:D17)</f>
        <v xml:space="preserve"> </v>
      </c>
      <c r="E17" s="22" t="str">
        <f>'EN Com.Spec.'!E17:F17</f>
        <v>g</v>
      </c>
    </row>
    <row r="18" spans="1:5" ht="18.600000000000001" customHeight="1">
      <c r="A18" s="5" t="s">
        <v>153</v>
      </c>
      <c r="B18" s="78" t="str">
        <f>IF('EN Com.Spec.'!B18:B18=""," ",'EN Com.Spec.'!B18:B18)</f>
        <v>2,0</v>
      </c>
      <c r="C18" s="82" t="str">
        <f>'EN Com.Spec.'!C18:D18</f>
        <v>g</v>
      </c>
      <c r="D18" s="329" t="str">
        <f>IF('EN Com.Spec.'!D18:D18=""," ",'EN Com.Spec.'!D18:D18)</f>
        <v xml:space="preserve"> </v>
      </c>
      <c r="E18" s="22" t="str">
        <f>'EN Com.Spec.'!E18:F18</f>
        <v>g</v>
      </c>
    </row>
    <row r="19" spans="1:5" ht="18.600000000000001" customHeight="1" thickBot="1">
      <c r="A19" s="40" t="s">
        <v>154</v>
      </c>
      <c r="B19" s="78" t="str">
        <f>IF('EN Com.Spec.'!B19:B19=""," ",'EN Com.Spec.'!B19:B19)</f>
        <v xml:space="preserve"> </v>
      </c>
      <c r="C19" s="82" t="str">
        <f>'EN Com.Spec.'!C19:D19</f>
        <v>g</v>
      </c>
      <c r="D19" s="329" t="str">
        <f>IF('EN Com.Spec.'!D19:D19=""," ",'EN Com.Spec.'!D19:D19)</f>
        <v xml:space="preserve"> </v>
      </c>
      <c r="E19" s="39" t="str">
        <f>'EN Com.Spec.'!E19:F19</f>
        <v>g</v>
      </c>
    </row>
    <row r="20" spans="1:5" ht="34.35" customHeight="1" thickBot="1">
      <c r="A20" s="6" t="s">
        <v>367</v>
      </c>
      <c r="B20" s="176"/>
      <c r="C20" s="177"/>
      <c r="D20" s="208"/>
      <c r="E20" s="209"/>
    </row>
    <row r="21" spans="1:5" ht="30" customHeight="1" thickBot="1">
      <c r="A21" s="7" t="s">
        <v>157</v>
      </c>
      <c r="B21" s="176" t="s">
        <v>63</v>
      </c>
      <c r="C21" s="177"/>
      <c r="D21" s="208"/>
      <c r="E21" s="209"/>
    </row>
    <row r="22" spans="1:5" ht="18">
      <c r="A22" s="7" t="s">
        <v>159</v>
      </c>
      <c r="B22" s="74" t="s">
        <v>160</v>
      </c>
      <c r="C22" s="182" t="s">
        <v>161</v>
      </c>
      <c r="D22" s="183"/>
      <c r="E22" s="184"/>
    </row>
    <row r="23" spans="1:5" ht="18.75" customHeight="1">
      <c r="A23" s="16" t="s">
        <v>162</v>
      </c>
      <c r="B23" s="78" t="str">
        <f>IF('EN Com.Spec.'!B23:B23=""," ",'EN Com.Spec.'!B23:B23)</f>
        <v>&lt; 10.00</v>
      </c>
      <c r="C23" s="330" t="s">
        <v>163</v>
      </c>
      <c r="D23" s="227"/>
      <c r="E23" s="228"/>
    </row>
    <row r="24" spans="1:5" ht="18.75" customHeight="1">
      <c r="A24" s="16" t="s">
        <v>164</v>
      </c>
      <c r="B24" s="78" t="str">
        <f>IF('EN Com.Spec.'!B24:B24=""," ",'EN Com.Spec.'!B24:B24)</f>
        <v>&lt; 20</v>
      </c>
      <c r="C24" s="193" t="s">
        <v>163</v>
      </c>
      <c r="D24" s="194"/>
      <c r="E24" s="195"/>
    </row>
    <row r="25" spans="1:5" ht="18.75" customHeight="1">
      <c r="A25" s="17" t="s">
        <v>165</v>
      </c>
      <c r="B25" s="78" t="str">
        <f>IF('EN Com.Spec.'!B25:B25=""," ",'EN Com.Spec.'!B25:B25)</f>
        <v>absent</v>
      </c>
      <c r="C25" s="193" t="s">
        <v>163</v>
      </c>
      <c r="D25" s="194"/>
      <c r="E25" s="195"/>
    </row>
    <row r="26" spans="1:5" ht="18" customHeight="1">
      <c r="A26" s="16" t="s">
        <v>167</v>
      </c>
      <c r="B26" s="78" t="str">
        <f>IF('EN Com.Spec.'!B26=""," ",(IF('EN Com.Spec.'!B26="absent","ausente",'EN Com.Spec.'!B26)))</f>
        <v>&lt; 10</v>
      </c>
      <c r="C26" s="193" t="s">
        <v>368</v>
      </c>
      <c r="D26" s="194"/>
      <c r="E26" s="195"/>
    </row>
    <row r="27" spans="1:5" ht="18">
      <c r="A27" s="16" t="s">
        <v>169</v>
      </c>
      <c r="B27" s="78" t="str">
        <f>IF('EN Com.Spec.'!B27=""," ",(IF('EN Com.Spec.'!B27="absent","ausente",'EN Com.Spec.'!B27)))</f>
        <v>ausente</v>
      </c>
      <c r="C27" s="193" t="s">
        <v>170</v>
      </c>
      <c r="D27" s="194"/>
      <c r="E27" s="195"/>
    </row>
    <row r="28" spans="1:5" ht="18">
      <c r="A28" s="16" t="s">
        <v>171</v>
      </c>
      <c r="B28" s="78" t="str">
        <f>IF('EN Com.Spec.'!B28:B28=""," ",'EN Com.Spec.'!B28:B28)</f>
        <v xml:space="preserve"> </v>
      </c>
      <c r="C28" s="331" t="s">
        <v>163</v>
      </c>
      <c r="D28" s="194"/>
      <c r="E28" s="195"/>
    </row>
    <row r="29" spans="1:5" ht="26.65" customHeight="1" thickBot="1">
      <c r="A29" s="88" t="s">
        <v>172</v>
      </c>
      <c r="B29" s="357" t="s">
        <v>63</v>
      </c>
      <c r="C29" s="196"/>
      <c r="D29" s="196"/>
      <c r="E29" s="197"/>
    </row>
    <row r="30" spans="1:5" ht="18" customHeight="1">
      <c r="A30" s="6" t="s">
        <v>173</v>
      </c>
      <c r="B30" s="74" t="s">
        <v>160</v>
      </c>
      <c r="C30" s="182" t="s">
        <v>161</v>
      </c>
      <c r="D30" s="183"/>
      <c r="E30" s="184"/>
    </row>
    <row r="31" spans="1:5" ht="18" customHeight="1">
      <c r="A31" s="2" t="s">
        <v>174</v>
      </c>
      <c r="B31" s="79" t="str">
        <f>IF('EN Com.Spec.'!B31:B31=""," ",'EN Com.Spec.'!B31:B31)</f>
        <v xml:space="preserve"> </v>
      </c>
      <c r="C31" s="335" t="str">
        <f>IF('EN Com.Spec.'!C31:F31=""," ",'EN Com.Spec.'!C31:F31)</f>
        <v>%</v>
      </c>
      <c r="D31" s="335"/>
      <c r="E31" s="336"/>
    </row>
    <row r="32" spans="1:5" ht="18" customHeight="1">
      <c r="A32" s="2" t="s">
        <v>153</v>
      </c>
      <c r="B32" s="173" t="str">
        <f>IF('EN Com.Spec.'!B32:B32=""," ",'EN Com.Spec.'!B32:B32)</f>
        <v>1,80 - 2,10</v>
      </c>
      <c r="C32" s="389" t="str">
        <f>IF('EN Com.Spec.'!C32:F32=""," ",'EN Com.Spec.'!C32:F32)</f>
        <v>%</v>
      </c>
      <c r="D32" s="337"/>
      <c r="E32" s="338"/>
    </row>
    <row r="33" spans="1:5" ht="18" customHeight="1">
      <c r="A33" s="2" t="s">
        <v>68</v>
      </c>
      <c r="B33" s="173" t="str">
        <f>IF('EN Com.Spec.'!B33:B33=""," ",'EN Com.Spec.'!B33:B33)</f>
        <v>4,50 - 4,85</v>
      </c>
      <c r="C33" s="390"/>
      <c r="D33" s="358"/>
      <c r="E33" s="359"/>
    </row>
    <row r="34" spans="1:5" ht="18.75" customHeight="1">
      <c r="A34" s="2" t="s">
        <v>70</v>
      </c>
      <c r="B34" s="173" t="str">
        <f>IF('EN Com.Spec.'!B34:B34=""," ",'EN Com.Spec.'!B34:B34)</f>
        <v xml:space="preserve"> </v>
      </c>
      <c r="C34" s="390" t="str">
        <f>IF('EN Com.Spec.'!C34:F34=""," ",'EN Com.Spec.'!C34:F34)</f>
        <v>°</v>
      </c>
      <c r="D34" s="358"/>
      <c r="E34" s="359"/>
    </row>
    <row r="35" spans="1:5" ht="18.75" customHeight="1" thickBot="1">
      <c r="A35" s="2" t="s">
        <v>175</v>
      </c>
      <c r="B35" s="174" t="str">
        <f>IF('EN Com.Spec.'!B35:B35=""," ",'EN Com.Spec.'!B35:B35)</f>
        <v>0,11 - 0,25</v>
      </c>
      <c r="C35" s="391" t="str">
        <f>IF('EN Com.Spec.'!C35:F35=""," ",'EN Com.Spec.'!C35:F35)</f>
        <v>%</v>
      </c>
      <c r="D35" s="360"/>
      <c r="E35" s="361"/>
    </row>
    <row r="36" spans="1:5" ht="18.75" thickBot="1">
      <c r="A36" s="6" t="s">
        <v>176</v>
      </c>
      <c r="B36" s="80" t="s">
        <v>75</v>
      </c>
      <c r="C36" s="81" t="str">
        <f>IF('EN Com.Spec.'!C36="yes","Si",(IF('EN Com.Spec.'!C36="no","No",(IF('EN Com.Spec.'!C36="Not available","No disponible")))))</f>
        <v>No</v>
      </c>
      <c r="D36" s="80" t="s">
        <v>177</v>
      </c>
      <c r="E36" s="131" t="str">
        <f>IF('EN Com.Spec.'!E36="yes","Si",(IF('EN Com.Spec.'!E36="no","No",(IF('EN Com.Spec.'!E36="Not available","No disponible")))))</f>
        <v>No</v>
      </c>
    </row>
    <row r="37" spans="1:5" ht="36.75" thickBot="1">
      <c r="A37" s="190" t="s">
        <v>63</v>
      </c>
      <c r="B37" s="71" t="s">
        <v>78</v>
      </c>
      <c r="C37" s="129" t="str">
        <f>IF('EN Com.Spec.'!C37="yes","Si",(IF('EN Com.Spec.'!C37="no","No",(IF('EN Com.Spec.'!C37="Not available","No disponible")))))</f>
        <v>No</v>
      </c>
      <c r="D37" s="72" t="s">
        <v>369</v>
      </c>
      <c r="E37" s="132" t="str">
        <f>IF('EN Com.Spec.'!E37="yes","Si",(IF('EN Com.Spec.'!E37="no","No",(IF('EN Com.Spec.'!E37="Not available","No disponible")))))</f>
        <v>Si</v>
      </c>
    </row>
    <row r="38" spans="1:5" ht="36.75" customHeight="1" thickBot="1">
      <c r="A38" s="191"/>
      <c r="B38" s="69" t="s">
        <v>180</v>
      </c>
      <c r="C38" s="129" t="str">
        <f>IF('EN Com.Spec.'!C38="yes","Si",(IF('EN Com.Spec.'!C38="no","No",(IF('EN Com.Spec.'!C38="Not available","No disponible")))))</f>
        <v>No</v>
      </c>
      <c r="D38" s="71" t="s">
        <v>181</v>
      </c>
      <c r="E38" s="132" t="str">
        <f>IF('EN Com.Spec.'!E38="yes","Si",(IF('EN Com.Spec.'!E38="no","No",(IF('EN Com.Spec.'!E38="Not available","No disponible")))))</f>
        <v>No disponible</v>
      </c>
    </row>
    <row r="39" spans="1:5" ht="35.1" customHeight="1" thickBot="1">
      <c r="A39" s="191"/>
      <c r="B39" s="69" t="s">
        <v>370</v>
      </c>
      <c r="C39" s="130" t="str">
        <f>IF('EN Com.Spec.'!C39="yes","Si",(IF('EN Com.Spec.'!C39="no","No",(IF('EN Com.Spec.'!C39="Not available","No disponible")))))</f>
        <v>No</v>
      </c>
      <c r="D39" s="69" t="s">
        <v>183</v>
      </c>
      <c r="E39" s="71" t="str">
        <f>IF('EN Com.Spec.'!E39="yes","Si",(IF('EN Com.Spec.'!E39="no","No",(IF('EN Com.Spec.'!E39="Not available","No disponible")))))</f>
        <v>No</v>
      </c>
    </row>
    <row r="40" spans="1:5" ht="18.75" thickBot="1">
      <c r="A40" s="192"/>
      <c r="B40" s="71" t="s">
        <v>184</v>
      </c>
      <c r="C40" s="71" t="str">
        <f>IF('EN Com.Spec.'!C40="yes","Si",(IF('EN Com.Spec.'!C40="no","No",(IF('EN Com.Spec.'!C40="Not available","No disponible")))))</f>
        <v>No</v>
      </c>
      <c r="D40" s="67"/>
      <c r="E40" s="68"/>
    </row>
    <row r="41" spans="1:5" ht="36.75" customHeight="1" thickBot="1">
      <c r="A41" s="50" t="s">
        <v>185</v>
      </c>
      <c r="B41" s="222" t="s">
        <v>371</v>
      </c>
      <c r="C41" s="220"/>
      <c r="D41" s="200"/>
      <c r="E41" s="201"/>
    </row>
    <row r="42" spans="1:5" ht="36.75" customHeight="1" thickBot="1">
      <c r="A42" s="8" t="s">
        <v>372</v>
      </c>
      <c r="B42" s="222"/>
      <c r="C42" s="178"/>
      <c r="D42" s="178"/>
      <c r="E42" s="179"/>
    </row>
    <row r="43" spans="1:5" ht="33" customHeight="1" thickBot="1">
      <c r="A43" s="8" t="s">
        <v>187</v>
      </c>
      <c r="B43" s="392"/>
      <c r="C43" s="393"/>
      <c r="D43" s="273"/>
      <c r="E43" s="274"/>
    </row>
    <row r="44" spans="1:5" ht="36">
      <c r="A44" s="275" t="s">
        <v>189</v>
      </c>
      <c r="B44" s="166">
        <f>IF('EN Com.Spec.'!B44:B44=""," ",'EN Com.Spec.'!B44:B44)</f>
        <v>270</v>
      </c>
      <c r="C44" s="156" t="s">
        <v>373</v>
      </c>
      <c r="D44" s="141" t="str">
        <f>IF('EN Com.Spec.'!D44=""," ",(IF('EN Com.Spec.'!D44="ambient","ambiente",(IF('EN Com.Spec.'!D44="refrigerated","refrigerado",(IF('EN Com.Spec.'!D44="frozen","congelado")))))))</f>
        <v>ambiente</v>
      </c>
      <c r="E44" s="158" t="s">
        <v>374</v>
      </c>
    </row>
    <row r="45" spans="1:5" ht="36.75" thickBot="1">
      <c r="A45" s="276"/>
      <c r="B45" s="167">
        <f>IF('EN Com.Spec.'!B45:B45=""," ",'EN Com.Spec.'!B45:B45)</f>
        <v>28</v>
      </c>
      <c r="C45" s="157" t="s">
        <v>375</v>
      </c>
      <c r="D45" s="142" t="str">
        <f>IF('EN Com.Spec.'!D45=""," ",(IF('EN Com.Spec.'!D45="ambient","ambiente",(IF('EN Com.Spec.'!D45="refrigerated","refrigerado",(IF('EN Com.Spec.'!D45="frozen","congelado")))))))</f>
        <v>refrigerado</v>
      </c>
      <c r="E45" s="159" t="s">
        <v>376</v>
      </c>
    </row>
    <row r="46" spans="1:5" ht="111.6" customHeight="1" thickBot="1">
      <c r="A46" s="187"/>
      <c r="B46" s="277" t="s">
        <v>377</v>
      </c>
      <c r="C46" s="278"/>
      <c r="D46" s="278"/>
      <c r="E46" s="279"/>
    </row>
    <row r="47" spans="1:5" ht="18.75" customHeight="1">
      <c r="A47" s="185" t="s">
        <v>196</v>
      </c>
      <c r="B47" s="51"/>
      <c r="C47" s="52" t="s">
        <v>197</v>
      </c>
      <c r="D47" s="52" t="s">
        <v>198</v>
      </c>
      <c r="E47" s="53" t="s">
        <v>199</v>
      </c>
    </row>
    <row r="48" spans="1:5" ht="18">
      <c r="A48" s="198"/>
      <c r="B48" s="54" t="s">
        <v>200</v>
      </c>
      <c r="C48" s="148" t="str">
        <f>IF('EN Com.Spec.'!C48=""," ",'EN Com.Spec.'!C48)</f>
        <v>Canister + cap</v>
      </c>
      <c r="D48" s="148" t="str">
        <f>IF('EN Com.Spec.'!D48=""," ",'EN Com.Spec.'!D48)</f>
        <v>Box + label</v>
      </c>
      <c r="E48" s="160" t="str">
        <f>IF('EN Com.Spec.'!E48=""," ",'EN Com.Spec.'!E48)</f>
        <v xml:space="preserve"> </v>
      </c>
    </row>
    <row r="49" spans="1:5" ht="18.75" customHeight="1">
      <c r="A49" s="198"/>
      <c r="B49" s="55" t="s">
        <v>378</v>
      </c>
      <c r="C49" s="89" t="str">
        <f>IF('EN Com.Spec.'!C49=""," ",'EN Com.Spec.'!C49)</f>
        <v>130x105x241mm</v>
      </c>
      <c r="D49" s="89" t="str">
        <f>IF('EN Com.Spec.'!D49=""," ",'EN Com.Spec.'!D49)</f>
        <v>320x131x246mm</v>
      </c>
      <c r="E49" s="90" t="str">
        <f>IF('EN Com.Spec.'!E49=""," ",'EN Com.Spec.'!E49)</f>
        <v xml:space="preserve"> </v>
      </c>
    </row>
    <row r="50" spans="1:5" ht="18.75" customHeight="1">
      <c r="A50" s="198"/>
      <c r="B50" s="55" t="s">
        <v>204</v>
      </c>
      <c r="C50" s="89" t="str">
        <f>IF('EN Com.Spec.'!C50=""," ",'EN Com.Spec.'!C50)</f>
        <v xml:space="preserve">94g + 6,17g </v>
      </c>
      <c r="D50" s="89" t="str">
        <f>IF('EN Com.Spec.'!D50=""," ",'EN Com.Spec.'!D50)</f>
        <v>183,5g</v>
      </c>
      <c r="E50" s="90" t="str">
        <f>IF('EN Com.Spec.'!E50=""," ",'EN Com.Spec.'!E50)</f>
        <v xml:space="preserve"> </v>
      </c>
    </row>
    <row r="51" spans="1:5" ht="18.75" customHeight="1" thickBot="1">
      <c r="A51" s="199"/>
      <c r="B51" s="56" t="s">
        <v>205</v>
      </c>
      <c r="C51" s="91">
        <f>IF('EN Com.Spec.'!C51=""," ",'EN Com.Spec.'!C51)</f>
        <v>1</v>
      </c>
      <c r="D51" s="91">
        <f>IF('EN Com.Spec.'!D51=""," ",'EN Com.Spec.'!D51)</f>
        <v>1</v>
      </c>
      <c r="E51" s="92" t="str">
        <f>IF('EN Com.Spec.'!E51=""," ",'EN Com.Spec.'!E51)</f>
        <v xml:space="preserve"> </v>
      </c>
    </row>
    <row r="52" spans="1:5" ht="18.75" customHeight="1">
      <c r="A52" s="188" t="s">
        <v>379</v>
      </c>
      <c r="B52" s="94" t="s">
        <v>207</v>
      </c>
      <c r="C52" s="59">
        <f>IF('EN Com.Spec.'!C52=""," ",'EN Com.Spec.'!C52)</f>
        <v>3</v>
      </c>
      <c r="D52" s="61"/>
      <c r="E52" s="62"/>
    </row>
    <row r="53" spans="1:5" ht="18.75" customHeight="1">
      <c r="A53" s="189"/>
      <c r="B53" s="95" t="s">
        <v>208</v>
      </c>
      <c r="C53" s="60">
        <f>IF('EN Com.Spec.'!C53=""," ",'EN Com.Spec.'!C53)</f>
        <v>20</v>
      </c>
      <c r="D53" s="63"/>
      <c r="E53" s="64"/>
    </row>
    <row r="54" spans="1:5" ht="18.75" customHeight="1" thickBot="1">
      <c r="A54" s="189"/>
      <c r="B54" s="96" t="s">
        <v>209</v>
      </c>
      <c r="C54" s="60">
        <f>IF('EN Com.Spec.'!C54=""," ",'EN Com.Spec.'!C54)</f>
        <v>3</v>
      </c>
      <c r="D54" s="63"/>
      <c r="E54" s="64"/>
    </row>
    <row r="55" spans="1:5" ht="18.75" thickBot="1">
      <c r="A55" s="50" t="s">
        <v>210</v>
      </c>
      <c r="B55" s="57" t="s">
        <v>211</v>
      </c>
      <c r="C55" s="270" t="str">
        <f>IF('EN Com.Spec.'!C55:C55=""," ",'EN Com.Spec.'!C55:C55)</f>
        <v>Poland</v>
      </c>
      <c r="D55" s="271" t="e">
        <f>IF('EN Com.Spec.'!#REF!=""," ",'EN Com.Spec.'!#REF!)</f>
        <v>#REF!</v>
      </c>
      <c r="E55" s="272" t="e">
        <f>IF('EN Com.Spec.'!#REF!=""," ",'EN Com.Spec.'!#REF!)</f>
        <v>#REF!</v>
      </c>
    </row>
    <row r="56" spans="1:5" ht="18">
      <c r="B56" s="269" t="s">
        <v>380</v>
      </c>
      <c r="C56" s="269"/>
      <c r="D56" s="269"/>
      <c r="E56" s="269"/>
    </row>
    <row r="70" spans="1:1">
      <c r="A70" s="65" t="s">
        <v>63</v>
      </c>
    </row>
    <row r="71" spans="1:1">
      <c r="A71" s="65"/>
    </row>
    <row r="72" spans="1:1">
      <c r="A72" s="65"/>
    </row>
    <row r="73" spans="1:1">
      <c r="A73" s="65"/>
    </row>
  </sheetData>
  <mergeCells count="35">
    <mergeCell ref="C55:E55"/>
    <mergeCell ref="C35:E35"/>
    <mergeCell ref="A37:A40"/>
    <mergeCell ref="B41:E41"/>
    <mergeCell ref="B43:E43"/>
    <mergeCell ref="A44:A46"/>
    <mergeCell ref="A47:A51"/>
    <mergeCell ref="B46:E46"/>
    <mergeCell ref="B42:E42"/>
    <mergeCell ref="C30:E30"/>
    <mergeCell ref="C31:E31"/>
    <mergeCell ref="C32:E32"/>
    <mergeCell ref="C33:E33"/>
    <mergeCell ref="A52:A54"/>
    <mergeCell ref="C25:E25"/>
    <mergeCell ref="C26:E26"/>
    <mergeCell ref="C27:E27"/>
    <mergeCell ref="C28:E28"/>
    <mergeCell ref="B29:E29"/>
    <mergeCell ref="B56:E56"/>
    <mergeCell ref="C22:E22"/>
    <mergeCell ref="B1:C1"/>
    <mergeCell ref="B2:E2"/>
    <mergeCell ref="B3:E3"/>
    <mergeCell ref="B4:E4"/>
    <mergeCell ref="B5:E5"/>
    <mergeCell ref="B9:E9"/>
    <mergeCell ref="B10:E10"/>
    <mergeCell ref="B11:C11"/>
    <mergeCell ref="D11:E11"/>
    <mergeCell ref="B20:E20"/>
    <mergeCell ref="B21:E21"/>
    <mergeCell ref="C34:E34"/>
    <mergeCell ref="C23:E23"/>
    <mergeCell ref="C24:E24"/>
  </mergeCells>
  <dataValidations count="1">
    <dataValidation type="list" showInputMessage="1" showErrorMessage="1" sqref="E36:E39 C36:C40" xr:uid="{00000000-0002-0000-0400-000000000000}">
      <formula1>$A$71:$A$73</formula1>
    </dataValidation>
  </dataValidations>
  <pageMargins left="0.78740157480314965" right="0.23622047244094491" top="0.78740157480314965" bottom="0.78740157480314965" header="0.51181102362204722" footer="0.51181102362204722"/>
  <pageSetup paperSize="9" scale="53" orientation="portrait" horizontalDpi="200" verticalDpi="200" r:id="rId1"/>
  <headerFooter>
    <oddFooter xml:space="preserve">&amp;LPrint date: &amp;D
All the information in this document is based upon the property's of the product when this document was composed. Nothing herein contained shall be construed to imply any warranty or guarantee.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4B687-FCC3-42E1-9883-EF33ABA2C4CE}">
  <sheetPr>
    <pageSetUpPr fitToPage="1"/>
  </sheetPr>
  <dimension ref="A1:H73"/>
  <sheetViews>
    <sheetView view="pageBreakPreview" zoomScale="76" zoomScaleNormal="100" zoomScaleSheetLayoutView="76" workbookViewId="0">
      <selection activeCell="B3" sqref="B3:E3"/>
    </sheetView>
  </sheetViews>
  <sheetFormatPr defaultColWidth="9.28515625" defaultRowHeight="12.75"/>
  <cols>
    <col min="1" max="1" width="46.28515625" customWidth="1"/>
    <col min="2" max="2" width="23.7109375" customWidth="1"/>
    <col min="3" max="3" width="26.28515625" customWidth="1"/>
    <col min="4" max="4" width="26.7109375" customWidth="1"/>
    <col min="5" max="5" width="23.7109375" customWidth="1"/>
  </cols>
  <sheetData>
    <row r="1" spans="1:8" ht="30.6" customHeight="1" thickBot="1">
      <c r="B1" s="180" t="s">
        <v>381</v>
      </c>
      <c r="C1" s="181"/>
      <c r="D1" s="84" t="s">
        <v>382</v>
      </c>
      <c r="E1" s="20">
        <f>IF('EN Com.Spec.'!E1:E1=""," ",'EN Com.Spec.'!E1:E1)</f>
        <v>45854</v>
      </c>
    </row>
    <row r="2" spans="1:8" ht="57" customHeight="1" thickBot="1">
      <c r="B2" s="202" t="s">
        <v>383</v>
      </c>
      <c r="C2" s="203"/>
      <c r="D2" s="204"/>
      <c r="E2" s="205"/>
    </row>
    <row r="3" spans="1:8" ht="18.75" customHeight="1" thickBot="1">
      <c r="A3" s="3" t="s">
        <v>384</v>
      </c>
      <c r="B3" s="206"/>
      <c r="C3" s="207"/>
      <c r="D3" s="208"/>
      <c r="E3" s="209"/>
    </row>
    <row r="4" spans="1:8" ht="18.75" customHeight="1" thickBot="1">
      <c r="A4" s="3" t="s">
        <v>385</v>
      </c>
      <c r="B4" s="217">
        <f>IF('EN Com.Spec.'!B4:B4=""," ",'EN Com.Spec.'!B4:B4)</f>
        <v>76023537</v>
      </c>
      <c r="C4" s="218"/>
      <c r="D4" s="208"/>
      <c r="E4" s="209"/>
    </row>
    <row r="5" spans="1:8" ht="18.75" customHeight="1" thickBot="1">
      <c r="A5" s="3" t="s">
        <v>386</v>
      </c>
      <c r="B5" s="217" t="str">
        <f>IF('EN Com.Spec.'!B5:B5=""," ",'EN Com.Spec.'!B5:B5)</f>
        <v>3x1,98kg e</v>
      </c>
      <c r="C5" s="218"/>
      <c r="D5" s="208"/>
      <c r="E5" s="209"/>
    </row>
    <row r="6" spans="1:8" ht="18.75" customHeight="1" thickBot="1">
      <c r="A6" s="3" t="s">
        <v>387</v>
      </c>
      <c r="B6" s="77"/>
      <c r="C6" s="150">
        <f>IF('EN Com.Spec.'!C6:C6=""," ",'EN Com.Spec.'!C6:C6)</f>
        <v>8001040423448</v>
      </c>
      <c r="D6" s="99"/>
      <c r="E6" s="149">
        <f>IF('EN Com.Spec.'!E6:E6=""," ",'EN Com.Spec.'!E6:E6)</f>
        <v>8001040060810</v>
      </c>
    </row>
    <row r="7" spans="1:8" ht="18.75" customHeight="1" thickBot="1">
      <c r="A7" s="75" t="s">
        <v>388</v>
      </c>
      <c r="B7" s="58" t="s">
        <v>389</v>
      </c>
      <c r="C7" s="58" t="s">
        <v>390</v>
      </c>
      <c r="D7" s="58" t="s">
        <v>14</v>
      </c>
      <c r="E7" s="26"/>
    </row>
    <row r="8" spans="1:8" ht="18.75" customHeight="1" thickBot="1">
      <c r="A8" s="75" t="s">
        <v>391</v>
      </c>
      <c r="B8" s="58" t="s">
        <v>389</v>
      </c>
      <c r="C8" s="58" t="s">
        <v>390</v>
      </c>
      <c r="D8" s="58" t="s">
        <v>14</v>
      </c>
      <c r="E8" s="26"/>
    </row>
    <row r="9" spans="1:8" ht="39" customHeight="1" thickBot="1">
      <c r="A9" s="3" t="s">
        <v>392</v>
      </c>
      <c r="B9" s="176" t="s">
        <v>63</v>
      </c>
      <c r="C9" s="177"/>
      <c r="D9" s="208"/>
      <c r="E9" s="209"/>
    </row>
    <row r="10" spans="1:8" ht="33" customHeight="1" thickBot="1">
      <c r="A10" s="76" t="s">
        <v>393</v>
      </c>
      <c r="B10" s="214"/>
      <c r="C10" s="215"/>
      <c r="D10" s="215"/>
      <c r="E10" s="216"/>
    </row>
    <row r="11" spans="1:8" ht="18.75" customHeight="1">
      <c r="A11" s="4" t="s">
        <v>394</v>
      </c>
      <c r="B11" s="210" t="s">
        <v>395</v>
      </c>
      <c r="C11" s="211"/>
      <c r="D11" s="212" t="s">
        <v>396</v>
      </c>
      <c r="E11" s="213"/>
    </row>
    <row r="12" spans="1:8" ht="18.75" customHeight="1">
      <c r="A12" s="5" t="s">
        <v>397</v>
      </c>
      <c r="B12" s="78" t="str">
        <f>IF('EN Com.Spec.'!B12:B12=""," ",'EN Com.Spec.'!B12:B12)</f>
        <v>1635 / 397</v>
      </c>
      <c r="C12" s="82" t="str">
        <f>'EN Com.Spec.'!C12:D12</f>
        <v>kJ/kcal</v>
      </c>
      <c r="D12" s="329" t="str">
        <f>IF('EN Com.Spec.'!D12:D12=""," ",'EN Com.Spec.'!D12:D12)</f>
        <v xml:space="preserve"> </v>
      </c>
      <c r="E12" s="22" t="str">
        <f>'EN Com.Spec.'!E12:F12</f>
        <v>kJ/kcal</v>
      </c>
    </row>
    <row r="13" spans="1:8" ht="18.75" customHeight="1">
      <c r="A13" s="5" t="s">
        <v>398</v>
      </c>
      <c r="B13" s="78" t="str">
        <f>IF('EN Com.Spec.'!B13:B13=""," ",'EN Com.Spec.'!B13:B13)</f>
        <v>41,3</v>
      </c>
      <c r="C13" s="82" t="str">
        <f>'EN Com.Spec.'!C13:D13</f>
        <v>g</v>
      </c>
      <c r="D13" s="329" t="str">
        <f>IF('EN Com.Spec.'!D13:D13=""," ",'EN Com.Spec.'!D13:D13)</f>
        <v xml:space="preserve"> </v>
      </c>
      <c r="E13" s="22" t="str">
        <f>'EN Com.Spec.'!E13:F13</f>
        <v>g</v>
      </c>
    </row>
    <row r="14" spans="1:8" ht="18.75" customHeight="1">
      <c r="A14" s="5" t="s">
        <v>399</v>
      </c>
      <c r="B14" s="78" t="str">
        <f>IF('EN Com.Spec.'!B14:B14=""," ",'EN Com.Spec.'!B14:B14)</f>
        <v>5,3</v>
      </c>
      <c r="C14" s="82" t="str">
        <f>'EN Com.Spec.'!C14:D14</f>
        <v>g</v>
      </c>
      <c r="D14" s="329" t="str">
        <f>IF('EN Com.Spec.'!D14:D14=""," ",'EN Com.Spec.'!D14:D14)</f>
        <v xml:space="preserve"> </v>
      </c>
      <c r="E14" s="22" t="str">
        <f>'EN Com.Spec.'!E14:F14</f>
        <v>g</v>
      </c>
      <c r="H14" s="44"/>
    </row>
    <row r="15" spans="1:8" ht="18.75" customHeight="1">
      <c r="A15" s="5" t="s">
        <v>400</v>
      </c>
      <c r="B15" s="78" t="str">
        <f>IF('EN Com.Spec.'!B15:B15=""," ",'EN Com.Spec.'!B15:B15)</f>
        <v>4,9</v>
      </c>
      <c r="C15" s="82" t="str">
        <f>'EN Com.Spec.'!C15:D15</f>
        <v>g</v>
      </c>
      <c r="D15" s="329" t="str">
        <f>IF('EN Com.Spec.'!D15:D15=""," ",'EN Com.Spec.'!D15:D15)</f>
        <v xml:space="preserve"> </v>
      </c>
      <c r="E15" s="22" t="str">
        <f>'EN Com.Spec.'!E15:F15</f>
        <v>g</v>
      </c>
      <c r="H15" s="44"/>
    </row>
    <row r="16" spans="1:8" ht="18.75" customHeight="1">
      <c r="A16" s="5" t="s">
        <v>401</v>
      </c>
      <c r="B16" s="78" t="str">
        <f>IF('EN Com.Spec.'!B16:B16=""," ",'EN Com.Spec.'!B16:B16)</f>
        <v>1,5</v>
      </c>
      <c r="C16" s="82" t="str">
        <f>'EN Com.Spec.'!C16:D16</f>
        <v>g</v>
      </c>
      <c r="D16" s="329" t="str">
        <f>IF('EN Com.Spec.'!D16:D16=""," ",'EN Com.Spec.'!D16:D16)</f>
        <v xml:space="preserve"> </v>
      </c>
      <c r="E16" s="22" t="str">
        <f>'EN Com.Spec.'!E16:F16</f>
        <v>g</v>
      </c>
    </row>
    <row r="17" spans="1:5" ht="18.75" customHeight="1">
      <c r="A17" s="5" t="s">
        <v>402</v>
      </c>
      <c r="B17" s="78" t="str">
        <f>IF('EN Com.Spec.'!B17:B17=""," ",'EN Com.Spec.'!B17:B17)</f>
        <v>1,2</v>
      </c>
      <c r="C17" s="82" t="str">
        <f>'EN Com.Spec.'!C17:D17</f>
        <v>g</v>
      </c>
      <c r="D17" s="329" t="str">
        <f>IF('EN Com.Spec.'!D17:D17=""," ",'EN Com.Spec.'!D17:D17)</f>
        <v xml:space="preserve"> </v>
      </c>
      <c r="E17" s="22" t="str">
        <f>'EN Com.Spec.'!E17:F17</f>
        <v>g</v>
      </c>
    </row>
    <row r="18" spans="1:5" ht="18.600000000000001" customHeight="1">
      <c r="A18" s="5" t="s">
        <v>403</v>
      </c>
      <c r="B18" s="78" t="str">
        <f>IF('EN Com.Spec.'!B18:B18=""," ",'EN Com.Spec.'!B18:B18)</f>
        <v>2,0</v>
      </c>
      <c r="C18" s="82" t="str">
        <f>'EN Com.Spec.'!C18:D18</f>
        <v>g</v>
      </c>
      <c r="D18" s="329" t="str">
        <f>IF('EN Com.Spec.'!D18:D18=""," ",'EN Com.Spec.'!D18:D18)</f>
        <v xml:space="preserve"> </v>
      </c>
      <c r="E18" s="22" t="str">
        <f>'EN Com.Spec.'!E18:F18</f>
        <v>g</v>
      </c>
    </row>
    <row r="19" spans="1:5" ht="18.600000000000001" customHeight="1" thickBot="1">
      <c r="A19" s="40" t="s">
        <v>154</v>
      </c>
      <c r="B19" s="78" t="str">
        <f>IF('EN Com.Spec.'!B19:B19=""," ",'EN Com.Spec.'!B19:B19)</f>
        <v xml:space="preserve"> </v>
      </c>
      <c r="C19" s="82" t="str">
        <f>'EN Com.Spec.'!C19:D19</f>
        <v>g</v>
      </c>
      <c r="D19" s="329" t="str">
        <f>IF('EN Com.Spec.'!D19:D19=""," ",'EN Com.Spec.'!D19:D19)</f>
        <v xml:space="preserve"> </v>
      </c>
      <c r="E19" s="39" t="str">
        <f>'EN Com.Spec.'!E19:F19</f>
        <v>g</v>
      </c>
    </row>
    <row r="20" spans="1:5" ht="34.35" customHeight="1" thickBot="1">
      <c r="A20" s="6" t="s">
        <v>404</v>
      </c>
      <c r="B20" s="176"/>
      <c r="C20" s="177"/>
      <c r="D20" s="208"/>
      <c r="E20" s="209"/>
    </row>
    <row r="21" spans="1:5" ht="30" customHeight="1" thickBot="1">
      <c r="A21" s="7" t="s">
        <v>405</v>
      </c>
      <c r="B21" s="176" t="s">
        <v>63</v>
      </c>
      <c r="C21" s="177"/>
      <c r="D21" s="208"/>
      <c r="E21" s="209"/>
    </row>
    <row r="22" spans="1:5" ht="18">
      <c r="A22" s="7" t="s">
        <v>406</v>
      </c>
      <c r="B22" s="74" t="s">
        <v>407</v>
      </c>
      <c r="C22" s="182" t="s">
        <v>408</v>
      </c>
      <c r="D22" s="183"/>
      <c r="E22" s="184"/>
    </row>
    <row r="23" spans="1:5" ht="18.75" customHeight="1">
      <c r="A23" s="16" t="s">
        <v>409</v>
      </c>
      <c r="B23" s="78" t="str">
        <f>IF('EN Com.Spec.'!B23:B23=""," ",'EN Com.Spec.'!B23:B23)</f>
        <v>&lt; 10.00</v>
      </c>
      <c r="C23" s="330" t="s">
        <v>163</v>
      </c>
      <c r="D23" s="227"/>
      <c r="E23" s="228"/>
    </row>
    <row r="24" spans="1:5" ht="18.75" customHeight="1">
      <c r="A24" s="16" t="s">
        <v>410</v>
      </c>
      <c r="B24" s="78" t="str">
        <f>IF('EN Com.Spec.'!B24:B24=""," ",'EN Com.Spec.'!B24:B24)</f>
        <v>&lt; 20</v>
      </c>
      <c r="C24" s="193" t="s">
        <v>163</v>
      </c>
      <c r="D24" s="194"/>
      <c r="E24" s="195"/>
    </row>
    <row r="25" spans="1:5" ht="18.75" customHeight="1">
      <c r="A25" s="17" t="s">
        <v>165</v>
      </c>
      <c r="B25" s="78" t="str">
        <f>IF('EN Com.Spec.'!B25:B25=""," ",'EN Com.Spec.'!B25:B25)</f>
        <v>absent</v>
      </c>
      <c r="C25" s="193" t="s">
        <v>163</v>
      </c>
      <c r="D25" s="194"/>
      <c r="E25" s="195"/>
    </row>
    <row r="26" spans="1:5" ht="18" customHeight="1">
      <c r="A26" s="16" t="s">
        <v>411</v>
      </c>
      <c r="B26" s="78" t="str">
        <f>IF('EN Com.Spec.'!B26=""," ",(IF('EN Com.Spec.'!B26="absent","ausente",'EN Com.Spec.'!B26)))</f>
        <v>&lt; 10</v>
      </c>
      <c r="C26" s="193" t="s">
        <v>412</v>
      </c>
      <c r="D26" s="194"/>
      <c r="E26" s="195"/>
    </row>
    <row r="27" spans="1:5" ht="18">
      <c r="A27" s="16" t="s">
        <v>243</v>
      </c>
      <c r="B27" s="78" t="str">
        <f>IF('EN Com.Spec.'!B27=""," ",(IF('EN Com.Spec.'!B27="absent","ausente",'EN Com.Spec.'!B27)))</f>
        <v>ausente</v>
      </c>
      <c r="C27" s="193" t="s">
        <v>60</v>
      </c>
      <c r="D27" s="194"/>
      <c r="E27" s="195"/>
    </row>
    <row r="28" spans="1:5" ht="18">
      <c r="A28" s="16" t="s">
        <v>61</v>
      </c>
      <c r="B28" s="78" t="str">
        <f>IF('EN Com.Spec.'!B28:B28=""," ",'EN Com.Spec.'!B28:B28)</f>
        <v xml:space="preserve"> </v>
      </c>
      <c r="C28" s="331" t="s">
        <v>163</v>
      </c>
      <c r="D28" s="194"/>
      <c r="E28" s="195"/>
    </row>
    <row r="29" spans="1:5" ht="26.65" customHeight="1" thickBot="1">
      <c r="A29" s="88" t="s">
        <v>413</v>
      </c>
      <c r="B29" s="357" t="s">
        <v>63</v>
      </c>
      <c r="C29" s="196"/>
      <c r="D29" s="196"/>
      <c r="E29" s="197"/>
    </row>
    <row r="30" spans="1:5" ht="18" customHeight="1">
      <c r="A30" s="6" t="s">
        <v>414</v>
      </c>
      <c r="B30" s="74" t="s">
        <v>407</v>
      </c>
      <c r="C30" s="182" t="s">
        <v>408</v>
      </c>
      <c r="D30" s="183"/>
      <c r="E30" s="184"/>
    </row>
    <row r="31" spans="1:5" ht="18" customHeight="1">
      <c r="A31" s="2" t="s">
        <v>415</v>
      </c>
      <c r="B31" s="79" t="str">
        <f>IF('EN Com.Spec.'!B31:B31=""," ",'EN Com.Spec.'!B31:B31)</f>
        <v xml:space="preserve"> </v>
      </c>
      <c r="C31" s="335" t="str">
        <f>IF('EN Com.Spec.'!C31:F31=""," ",'EN Com.Spec.'!C31:F31)</f>
        <v>%</v>
      </c>
      <c r="D31" s="335"/>
      <c r="E31" s="336"/>
    </row>
    <row r="32" spans="1:5" ht="18" customHeight="1">
      <c r="A32" s="2" t="s">
        <v>403</v>
      </c>
      <c r="B32" s="173" t="str">
        <f>IF('EN Com.Spec.'!B32:B32=""," ",'EN Com.Spec.'!B32:B32)</f>
        <v>1,80 - 2,10</v>
      </c>
      <c r="C32" s="389" t="str">
        <f>IF('EN Com.Spec.'!C32:F32=""," ",'EN Com.Spec.'!C32:F32)</f>
        <v>%</v>
      </c>
      <c r="D32" s="337"/>
      <c r="E32" s="338"/>
    </row>
    <row r="33" spans="1:5" ht="18" customHeight="1">
      <c r="A33" s="2" t="s">
        <v>68</v>
      </c>
      <c r="B33" s="173" t="str">
        <f>IF('EN Com.Spec.'!B33:B33=""," ",'EN Com.Spec.'!B33:B33)</f>
        <v>4,50 - 4,85</v>
      </c>
      <c r="C33" s="390"/>
      <c r="D33" s="358"/>
      <c r="E33" s="359"/>
    </row>
    <row r="34" spans="1:5" ht="18.75" customHeight="1">
      <c r="A34" s="2" t="s">
        <v>70</v>
      </c>
      <c r="B34" s="173" t="str">
        <f>IF('EN Com.Spec.'!B34:B34=""," ",'EN Com.Spec.'!B34:B34)</f>
        <v xml:space="preserve"> </v>
      </c>
      <c r="C34" s="390" t="str">
        <f>IF('EN Com.Spec.'!C34:F34=""," ",'EN Com.Spec.'!C34:F34)</f>
        <v>°</v>
      </c>
      <c r="D34" s="358"/>
      <c r="E34" s="359"/>
    </row>
    <row r="35" spans="1:5" ht="18.75" customHeight="1" thickBot="1">
      <c r="A35" s="2" t="s">
        <v>416</v>
      </c>
      <c r="B35" s="174" t="str">
        <f>IF('EN Com.Spec.'!B35:B35=""," ",'EN Com.Spec.'!B35:B35)</f>
        <v>0,11 - 0,25</v>
      </c>
      <c r="C35" s="391" t="str">
        <f>IF('EN Com.Spec.'!C35:F35=""," ",'EN Com.Spec.'!C35:F35)</f>
        <v>%</v>
      </c>
      <c r="D35" s="360"/>
      <c r="E35" s="361"/>
    </row>
    <row r="36" spans="1:5" ht="18.75" thickBot="1">
      <c r="A36" s="6" t="s">
        <v>417</v>
      </c>
      <c r="B36" s="80" t="s">
        <v>75</v>
      </c>
      <c r="C36" s="81" t="str">
        <f>IF('EN Com.Spec.'!C36="yes","Si",(IF('EN Com.Spec.'!C36="no","No",(IF('EN Com.Spec.'!C36="Not available","No disponible")))))</f>
        <v>No</v>
      </c>
      <c r="D36" s="80" t="s">
        <v>177</v>
      </c>
      <c r="E36" s="131" t="str">
        <f>IF('EN Com.Spec.'!E36="yes","Si",(IF('EN Com.Spec.'!E36="no","No",(IF('EN Com.Spec.'!E36="Not available","No disponible")))))</f>
        <v>No</v>
      </c>
    </row>
    <row r="37" spans="1:5" ht="36.75" thickBot="1">
      <c r="A37" s="190" t="s">
        <v>63</v>
      </c>
      <c r="B37" s="71" t="s">
        <v>78</v>
      </c>
      <c r="C37" s="129" t="str">
        <f>IF('EN Com.Spec.'!C37="yes","Si",(IF('EN Com.Spec.'!C37="no","No",(IF('EN Com.Spec.'!C37="Not available","No disponible")))))</f>
        <v>No</v>
      </c>
      <c r="D37" s="72" t="s">
        <v>418</v>
      </c>
      <c r="E37" s="132" t="str">
        <f>IF('EN Com.Spec.'!E37="yes","Si",(IF('EN Com.Spec.'!E37="no","No",(IF('EN Com.Spec.'!E37="Not available","No disponible")))))</f>
        <v>Si</v>
      </c>
    </row>
    <row r="38" spans="1:5" ht="36.75" customHeight="1" thickBot="1">
      <c r="A38" s="191"/>
      <c r="B38" s="69" t="s">
        <v>419</v>
      </c>
      <c r="C38" s="129" t="str">
        <f>IF('EN Com.Spec.'!C38="yes","Si",(IF('EN Com.Spec.'!C38="no","No",(IF('EN Com.Spec.'!C38="Not available","No disponible")))))</f>
        <v>No</v>
      </c>
      <c r="D38" s="71" t="s">
        <v>420</v>
      </c>
      <c r="E38" s="132" t="str">
        <f>IF('EN Com.Spec.'!E38="yes","Si",(IF('EN Com.Spec.'!E38="no","No",(IF('EN Com.Spec.'!E38="Not available","No disponible")))))</f>
        <v>No disponible</v>
      </c>
    </row>
    <row r="39" spans="1:5" ht="35.1" customHeight="1" thickBot="1">
      <c r="A39" s="191"/>
      <c r="B39" s="69" t="s">
        <v>421</v>
      </c>
      <c r="C39" s="130" t="str">
        <f>IF('EN Com.Spec.'!C39="yes","Si",(IF('EN Com.Spec.'!C39="no","No",(IF('EN Com.Spec.'!C39="Not available","No disponible")))))</f>
        <v>No</v>
      </c>
      <c r="D39" s="69" t="s">
        <v>422</v>
      </c>
      <c r="E39" s="71" t="str">
        <f>IF('EN Com.Spec.'!E39="yes","Si",(IF('EN Com.Spec.'!E39="no","No",(IF('EN Com.Spec.'!E39="Not available","No disponible")))))</f>
        <v>No</v>
      </c>
    </row>
    <row r="40" spans="1:5" ht="18.75" thickBot="1">
      <c r="A40" s="192"/>
      <c r="B40" s="71" t="s">
        <v>184</v>
      </c>
      <c r="C40" s="71" t="str">
        <f>IF('EN Com.Spec.'!C40="yes","Si",(IF('EN Com.Spec.'!C40="no","No",(IF('EN Com.Spec.'!C40="Not available","No disponible")))))</f>
        <v>No</v>
      </c>
      <c r="D40" s="67"/>
      <c r="E40" s="68"/>
    </row>
    <row r="41" spans="1:5" ht="36.75" customHeight="1" thickBot="1">
      <c r="A41" s="50" t="s">
        <v>185</v>
      </c>
      <c r="B41" s="222" t="s">
        <v>423</v>
      </c>
      <c r="C41" s="220"/>
      <c r="D41" s="200"/>
      <c r="E41" s="201"/>
    </row>
    <row r="42" spans="1:5" ht="36.75" customHeight="1" thickBot="1">
      <c r="A42" s="8" t="s">
        <v>424</v>
      </c>
      <c r="B42" s="222"/>
      <c r="C42" s="178"/>
      <c r="D42" s="178"/>
      <c r="E42" s="179"/>
    </row>
    <row r="43" spans="1:5" ht="33" customHeight="1" thickBot="1">
      <c r="A43" s="8" t="s">
        <v>425</v>
      </c>
      <c r="B43" s="392"/>
      <c r="C43" s="393"/>
      <c r="D43" s="273"/>
      <c r="E43" s="274"/>
    </row>
    <row r="44" spans="1:5" ht="54.75" customHeight="1" thickBot="1">
      <c r="A44" s="275" t="s">
        <v>426</v>
      </c>
      <c r="B44" s="166">
        <f>IF('EN Com.Spec.'!B44:B44=""," ",'EN Com.Spec.'!B44:B44)</f>
        <v>270</v>
      </c>
      <c r="C44" s="156" t="s">
        <v>427</v>
      </c>
      <c r="D44" s="141" t="str">
        <f>IF('EN Com.Spec.'!D44=""," ",(IF('EN Com.Spec.'!D44="ambient","ambiente",(IF('EN Com.Spec.'!D44="refrigerated","refrigerado",(IF('EN Com.Spec.'!D44="frozen","congelado")))))))</f>
        <v>ambiente</v>
      </c>
      <c r="E44" s="158" t="s">
        <v>428</v>
      </c>
    </row>
    <row r="45" spans="1:5" ht="54.75" customHeight="1" thickBot="1">
      <c r="A45" s="276"/>
      <c r="B45" s="167">
        <f>IF('EN Com.Spec.'!B45:B45=""," ",'EN Com.Spec.'!B45:B45)</f>
        <v>28</v>
      </c>
      <c r="C45" s="156" t="s">
        <v>429</v>
      </c>
      <c r="D45" s="142" t="str">
        <f>IF('EN Com.Spec.'!D45=""," ",(IF('EN Com.Spec.'!D45="ambient","ambiente",(IF('EN Com.Spec.'!D45="refrigerated","refrigerado",(IF('EN Com.Spec.'!D45="frozen","congelado")))))))</f>
        <v>refrigerado</v>
      </c>
      <c r="E45" s="158" t="s">
        <v>430</v>
      </c>
    </row>
    <row r="46" spans="1:5" ht="111.6" customHeight="1" thickBot="1">
      <c r="A46" s="187"/>
      <c r="B46" s="277" t="s">
        <v>431</v>
      </c>
      <c r="C46" s="278"/>
      <c r="D46" s="278"/>
      <c r="E46" s="279"/>
    </row>
    <row r="47" spans="1:5" ht="18.75" customHeight="1">
      <c r="A47" s="185" t="s">
        <v>432</v>
      </c>
      <c r="B47" s="51"/>
      <c r="C47" s="52" t="s">
        <v>197</v>
      </c>
      <c r="D47" s="52" t="s">
        <v>433</v>
      </c>
      <c r="E47" s="53" t="s">
        <v>434</v>
      </c>
    </row>
    <row r="48" spans="1:5" ht="18">
      <c r="A48" s="198"/>
      <c r="B48" s="54" t="s">
        <v>200</v>
      </c>
      <c r="C48" s="148" t="str">
        <f>IF('EN Com.Spec.'!C48=""," ",'EN Com.Spec.'!C48)</f>
        <v>Canister + cap</v>
      </c>
      <c r="D48" s="148" t="str">
        <f>IF('EN Com.Spec.'!D48=""," ",'EN Com.Spec.'!D48)</f>
        <v>Box + label</v>
      </c>
      <c r="E48" s="160" t="str">
        <f>IF('EN Com.Spec.'!E48=""," ",'EN Com.Spec.'!E48)</f>
        <v xml:space="preserve"> </v>
      </c>
    </row>
    <row r="49" spans="1:5" ht="18.75" customHeight="1">
      <c r="A49" s="198"/>
      <c r="B49" s="55" t="s">
        <v>435</v>
      </c>
      <c r="C49" s="89" t="str">
        <f>IF('EN Com.Spec.'!C49=""," ",'EN Com.Spec.'!C49)</f>
        <v>130x105x241mm</v>
      </c>
      <c r="D49" s="89" t="str">
        <f>IF('EN Com.Spec.'!D49=""," ",'EN Com.Spec.'!D49)</f>
        <v>320x131x246mm</v>
      </c>
      <c r="E49" s="90" t="str">
        <f>IF('EN Com.Spec.'!E49=""," ",'EN Com.Spec.'!E49)</f>
        <v xml:space="preserve"> </v>
      </c>
    </row>
    <row r="50" spans="1:5" ht="18.75" customHeight="1">
      <c r="A50" s="198"/>
      <c r="B50" s="55" t="s">
        <v>204</v>
      </c>
      <c r="C50" s="89" t="str">
        <f>IF('EN Com.Spec.'!C50=""," ",'EN Com.Spec.'!C50)</f>
        <v xml:space="preserve">94g + 6,17g </v>
      </c>
      <c r="D50" s="89" t="str">
        <f>IF('EN Com.Spec.'!D50=""," ",'EN Com.Spec.'!D50)</f>
        <v>183,5g</v>
      </c>
      <c r="E50" s="90" t="str">
        <f>IF('EN Com.Spec.'!E50=""," ",'EN Com.Spec.'!E50)</f>
        <v xml:space="preserve"> </v>
      </c>
    </row>
    <row r="51" spans="1:5" ht="18.75" customHeight="1" thickBot="1">
      <c r="A51" s="199"/>
      <c r="B51" s="56" t="s">
        <v>436</v>
      </c>
      <c r="C51" s="91">
        <f>IF('EN Com.Spec.'!C51=""," ",'EN Com.Spec.'!C51)</f>
        <v>1</v>
      </c>
      <c r="D51" s="91">
        <f>IF('EN Com.Spec.'!D51=""," ",'EN Com.Spec.'!D51)</f>
        <v>1</v>
      </c>
      <c r="E51" s="92" t="str">
        <f>IF('EN Com.Spec.'!E51=""," ",'EN Com.Spec.'!E51)</f>
        <v xml:space="preserve"> </v>
      </c>
    </row>
    <row r="52" spans="1:5" ht="18.75" customHeight="1">
      <c r="A52" s="188" t="s">
        <v>437</v>
      </c>
      <c r="B52" s="94" t="s">
        <v>438</v>
      </c>
      <c r="C52" s="59">
        <f>IF('EN Com.Spec.'!C52=""," ",'EN Com.Spec.'!C52)</f>
        <v>3</v>
      </c>
      <c r="D52" s="61"/>
      <c r="E52" s="62"/>
    </row>
    <row r="53" spans="1:5" ht="18.75" customHeight="1">
      <c r="A53" s="189"/>
      <c r="B53" s="95" t="s">
        <v>439</v>
      </c>
      <c r="C53" s="60">
        <f>IF('EN Com.Spec.'!C53=""," ",'EN Com.Spec.'!C53)</f>
        <v>20</v>
      </c>
      <c r="D53" s="63"/>
      <c r="E53" s="64"/>
    </row>
    <row r="54" spans="1:5" ht="18.75" customHeight="1" thickBot="1">
      <c r="A54" s="189"/>
      <c r="B54" s="96" t="s">
        <v>440</v>
      </c>
      <c r="C54" s="60">
        <f>IF('EN Com.Spec.'!C54=""," ",'EN Com.Spec.'!C54)</f>
        <v>3</v>
      </c>
      <c r="D54" s="63"/>
      <c r="E54" s="64"/>
    </row>
    <row r="55" spans="1:5" ht="18.75" thickBot="1">
      <c r="A55" s="50" t="s">
        <v>441</v>
      </c>
      <c r="B55" s="57" t="s">
        <v>442</v>
      </c>
      <c r="C55" s="270" t="str">
        <f>IF('EN Com.Spec.'!C55:C55=""," ",'EN Com.Spec.'!C55:C55)</f>
        <v>Poland</v>
      </c>
      <c r="D55" s="271" t="e">
        <f>IF('EN Com.Spec.'!#REF!=""," ",'EN Com.Spec.'!#REF!)</f>
        <v>#REF!</v>
      </c>
      <c r="E55" s="272" t="e">
        <f>IF('EN Com.Spec.'!#REF!=""," ",'EN Com.Spec.'!#REF!)</f>
        <v>#REF!</v>
      </c>
    </row>
    <row r="56" spans="1:5" ht="18">
      <c r="B56" s="269" t="s">
        <v>443</v>
      </c>
      <c r="C56" s="269"/>
      <c r="D56" s="269"/>
      <c r="E56" s="269"/>
    </row>
    <row r="70" spans="1:1">
      <c r="A70" s="65" t="s">
        <v>63</v>
      </c>
    </row>
    <row r="71" spans="1:1">
      <c r="A71" s="65"/>
    </row>
    <row r="72" spans="1:1">
      <c r="A72" s="65"/>
    </row>
    <row r="73" spans="1:1">
      <c r="A73" s="65"/>
    </row>
  </sheetData>
  <mergeCells count="35">
    <mergeCell ref="A47:A51"/>
    <mergeCell ref="A52:A54"/>
    <mergeCell ref="C55:E55"/>
    <mergeCell ref="B56:E56"/>
    <mergeCell ref="A44:A46"/>
    <mergeCell ref="B46:E46"/>
    <mergeCell ref="A37:A40"/>
    <mergeCell ref="B41:E41"/>
    <mergeCell ref="B42:E42"/>
    <mergeCell ref="B29:E29"/>
    <mergeCell ref="C30:E30"/>
    <mergeCell ref="C31:E31"/>
    <mergeCell ref="C32:E32"/>
    <mergeCell ref="C33:E33"/>
    <mergeCell ref="B43:E43"/>
    <mergeCell ref="C28:E28"/>
    <mergeCell ref="B10:E10"/>
    <mergeCell ref="B11:C11"/>
    <mergeCell ref="D11:E11"/>
    <mergeCell ref="B20:E20"/>
    <mergeCell ref="B21:E21"/>
    <mergeCell ref="C22:E22"/>
    <mergeCell ref="C23:E23"/>
    <mergeCell ref="C24:E24"/>
    <mergeCell ref="C25:E25"/>
    <mergeCell ref="C26:E26"/>
    <mergeCell ref="C27:E27"/>
    <mergeCell ref="C34:E34"/>
    <mergeCell ref="C35:E35"/>
    <mergeCell ref="B9:E9"/>
    <mergeCell ref="B1:C1"/>
    <mergeCell ref="B2:E2"/>
    <mergeCell ref="B3:E3"/>
    <mergeCell ref="B4:E4"/>
    <mergeCell ref="B5:E5"/>
  </mergeCells>
  <dataValidations count="1">
    <dataValidation type="list" showInputMessage="1" showErrorMessage="1" sqref="E36:E39 C36:C40" xr:uid="{37F89B9E-E8CC-4823-87ED-AC0F84C5D5EC}">
      <formula1>$A$71:$A$73</formula1>
    </dataValidation>
  </dataValidations>
  <pageMargins left="0.78740157480314965" right="0.23622047244094491" top="0.78740157480314965" bottom="0.78740157480314965" header="0.51181102362204722" footer="0.51181102362204722"/>
  <pageSetup paperSize="9" scale="52" orientation="portrait" horizontalDpi="200" verticalDpi="200" r:id="rId1"/>
  <headerFooter>
    <oddFooter xml:space="preserve">&amp;LPrint date: &amp;D
All the information in this document is based upon the property's of the product when this document was composed. Nothing herein contained shall be construed to imply any warranty or guarantee.  </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view="pageBreakPreview" zoomScale="84" zoomScaleNormal="76" zoomScaleSheetLayoutView="84" workbookViewId="0">
      <selection activeCell="D8" sqref="D8:G8"/>
    </sheetView>
  </sheetViews>
  <sheetFormatPr defaultColWidth="9.28515625" defaultRowHeight="12.75"/>
  <cols>
    <col min="1" max="1" width="7.5703125" customWidth="1"/>
    <col min="2" max="2" width="10.28515625" customWidth="1"/>
    <col min="3" max="3" width="61.42578125" customWidth="1"/>
    <col min="4" max="4" width="9" customWidth="1"/>
    <col min="5" max="5" width="14" customWidth="1"/>
    <col min="6" max="6" width="13.5703125" customWidth="1"/>
    <col min="7" max="7" width="17.42578125" customWidth="1"/>
    <col min="257" max="257" width="7.5703125" customWidth="1"/>
    <col min="258" max="258" width="10.28515625" customWidth="1"/>
    <col min="259" max="259" width="51.7109375" customWidth="1"/>
    <col min="260" max="260" width="10.7109375" customWidth="1"/>
    <col min="262" max="262" width="11.42578125" customWidth="1"/>
    <col min="263" max="263" width="11.7109375" customWidth="1"/>
    <col min="513" max="513" width="7.5703125" customWidth="1"/>
    <col min="514" max="514" width="10.28515625" customWidth="1"/>
    <col min="515" max="515" width="51.7109375" customWidth="1"/>
    <col min="516" max="516" width="10.7109375" customWidth="1"/>
    <col min="518" max="518" width="11.42578125" customWidth="1"/>
    <col min="519" max="519" width="11.7109375" customWidth="1"/>
    <col min="769" max="769" width="7.5703125" customWidth="1"/>
    <col min="770" max="770" width="10.28515625" customWidth="1"/>
    <col min="771" max="771" width="51.7109375" customWidth="1"/>
    <col min="772" max="772" width="10.7109375" customWidth="1"/>
    <col min="774" max="774" width="11.42578125" customWidth="1"/>
    <col min="775" max="775" width="11.7109375" customWidth="1"/>
    <col min="1025" max="1025" width="7.5703125" customWidth="1"/>
    <col min="1026" max="1026" width="10.28515625" customWidth="1"/>
    <col min="1027" max="1027" width="51.7109375" customWidth="1"/>
    <col min="1028" max="1028" width="10.7109375" customWidth="1"/>
    <col min="1030" max="1030" width="11.42578125" customWidth="1"/>
    <col min="1031" max="1031" width="11.7109375" customWidth="1"/>
    <col min="1281" max="1281" width="7.5703125" customWidth="1"/>
    <col min="1282" max="1282" width="10.28515625" customWidth="1"/>
    <col min="1283" max="1283" width="51.7109375" customWidth="1"/>
    <col min="1284" max="1284" width="10.7109375" customWidth="1"/>
    <col min="1286" max="1286" width="11.42578125" customWidth="1"/>
    <col min="1287" max="1287" width="11.7109375" customWidth="1"/>
    <col min="1537" max="1537" width="7.5703125" customWidth="1"/>
    <col min="1538" max="1538" width="10.28515625" customWidth="1"/>
    <col min="1539" max="1539" width="51.7109375" customWidth="1"/>
    <col min="1540" max="1540" width="10.7109375" customWidth="1"/>
    <col min="1542" max="1542" width="11.42578125" customWidth="1"/>
    <col min="1543" max="1543" width="11.7109375" customWidth="1"/>
    <col min="1793" max="1793" width="7.5703125" customWidth="1"/>
    <col min="1794" max="1794" width="10.28515625" customWidth="1"/>
    <col min="1795" max="1795" width="51.7109375" customWidth="1"/>
    <col min="1796" max="1796" width="10.7109375" customWidth="1"/>
    <col min="1798" max="1798" width="11.42578125" customWidth="1"/>
    <col min="1799" max="1799" width="11.7109375" customWidth="1"/>
    <col min="2049" max="2049" width="7.5703125" customWidth="1"/>
    <col min="2050" max="2050" width="10.28515625" customWidth="1"/>
    <col min="2051" max="2051" width="51.7109375" customWidth="1"/>
    <col min="2052" max="2052" width="10.7109375" customWidth="1"/>
    <col min="2054" max="2054" width="11.42578125" customWidth="1"/>
    <col min="2055" max="2055" width="11.7109375" customWidth="1"/>
    <col min="2305" max="2305" width="7.5703125" customWidth="1"/>
    <col min="2306" max="2306" width="10.28515625" customWidth="1"/>
    <col min="2307" max="2307" width="51.7109375" customWidth="1"/>
    <col min="2308" max="2308" width="10.7109375" customWidth="1"/>
    <col min="2310" max="2310" width="11.42578125" customWidth="1"/>
    <col min="2311" max="2311" width="11.7109375" customWidth="1"/>
    <col min="2561" max="2561" width="7.5703125" customWidth="1"/>
    <col min="2562" max="2562" width="10.28515625" customWidth="1"/>
    <col min="2563" max="2563" width="51.7109375" customWidth="1"/>
    <col min="2564" max="2564" width="10.7109375" customWidth="1"/>
    <col min="2566" max="2566" width="11.42578125" customWidth="1"/>
    <col min="2567" max="2567" width="11.7109375" customWidth="1"/>
    <col min="2817" max="2817" width="7.5703125" customWidth="1"/>
    <col min="2818" max="2818" width="10.28515625" customWidth="1"/>
    <col min="2819" max="2819" width="51.7109375" customWidth="1"/>
    <col min="2820" max="2820" width="10.7109375" customWidth="1"/>
    <col min="2822" max="2822" width="11.42578125" customWidth="1"/>
    <col min="2823" max="2823" width="11.7109375" customWidth="1"/>
    <col min="3073" max="3073" width="7.5703125" customWidth="1"/>
    <col min="3074" max="3074" width="10.28515625" customWidth="1"/>
    <col min="3075" max="3075" width="51.7109375" customWidth="1"/>
    <col min="3076" max="3076" width="10.7109375" customWidth="1"/>
    <col min="3078" max="3078" width="11.42578125" customWidth="1"/>
    <col min="3079" max="3079" width="11.7109375" customWidth="1"/>
    <col min="3329" max="3329" width="7.5703125" customWidth="1"/>
    <col min="3330" max="3330" width="10.28515625" customWidth="1"/>
    <col min="3331" max="3331" width="51.7109375" customWidth="1"/>
    <col min="3332" max="3332" width="10.7109375" customWidth="1"/>
    <col min="3334" max="3334" width="11.42578125" customWidth="1"/>
    <col min="3335" max="3335" width="11.7109375" customWidth="1"/>
    <col min="3585" max="3585" width="7.5703125" customWidth="1"/>
    <col min="3586" max="3586" width="10.28515625" customWidth="1"/>
    <col min="3587" max="3587" width="51.7109375" customWidth="1"/>
    <col min="3588" max="3588" width="10.7109375" customWidth="1"/>
    <col min="3590" max="3590" width="11.42578125" customWidth="1"/>
    <col min="3591" max="3591" width="11.7109375" customWidth="1"/>
    <col min="3841" max="3841" width="7.5703125" customWidth="1"/>
    <col min="3842" max="3842" width="10.28515625" customWidth="1"/>
    <col min="3843" max="3843" width="51.7109375" customWidth="1"/>
    <col min="3844" max="3844" width="10.7109375" customWidth="1"/>
    <col min="3846" max="3846" width="11.42578125" customWidth="1"/>
    <col min="3847" max="3847" width="11.7109375" customWidth="1"/>
    <col min="4097" max="4097" width="7.5703125" customWidth="1"/>
    <col min="4098" max="4098" width="10.28515625" customWidth="1"/>
    <col min="4099" max="4099" width="51.7109375" customWidth="1"/>
    <col min="4100" max="4100" width="10.7109375" customWidth="1"/>
    <col min="4102" max="4102" width="11.42578125" customWidth="1"/>
    <col min="4103" max="4103" width="11.7109375" customWidth="1"/>
    <col min="4353" max="4353" width="7.5703125" customWidth="1"/>
    <col min="4354" max="4354" width="10.28515625" customWidth="1"/>
    <col min="4355" max="4355" width="51.7109375" customWidth="1"/>
    <col min="4356" max="4356" width="10.7109375" customWidth="1"/>
    <col min="4358" max="4358" width="11.42578125" customWidth="1"/>
    <col min="4359" max="4359" width="11.7109375" customWidth="1"/>
    <col min="4609" max="4609" width="7.5703125" customWidth="1"/>
    <col min="4610" max="4610" width="10.28515625" customWidth="1"/>
    <col min="4611" max="4611" width="51.7109375" customWidth="1"/>
    <col min="4612" max="4612" width="10.7109375" customWidth="1"/>
    <col min="4614" max="4614" width="11.42578125" customWidth="1"/>
    <col min="4615" max="4615" width="11.7109375" customWidth="1"/>
    <col min="4865" max="4865" width="7.5703125" customWidth="1"/>
    <col min="4866" max="4866" width="10.28515625" customWidth="1"/>
    <col min="4867" max="4867" width="51.7109375" customWidth="1"/>
    <col min="4868" max="4868" width="10.7109375" customWidth="1"/>
    <col min="4870" max="4870" width="11.42578125" customWidth="1"/>
    <col min="4871" max="4871" width="11.7109375" customWidth="1"/>
    <col min="5121" max="5121" width="7.5703125" customWidth="1"/>
    <col min="5122" max="5122" width="10.28515625" customWidth="1"/>
    <col min="5123" max="5123" width="51.7109375" customWidth="1"/>
    <col min="5124" max="5124" width="10.7109375" customWidth="1"/>
    <col min="5126" max="5126" width="11.42578125" customWidth="1"/>
    <col min="5127" max="5127" width="11.7109375" customWidth="1"/>
    <col min="5377" max="5377" width="7.5703125" customWidth="1"/>
    <col min="5378" max="5378" width="10.28515625" customWidth="1"/>
    <col min="5379" max="5379" width="51.7109375" customWidth="1"/>
    <col min="5380" max="5380" width="10.7109375" customWidth="1"/>
    <col min="5382" max="5382" width="11.42578125" customWidth="1"/>
    <col min="5383" max="5383" width="11.7109375" customWidth="1"/>
    <col min="5633" max="5633" width="7.5703125" customWidth="1"/>
    <col min="5634" max="5634" width="10.28515625" customWidth="1"/>
    <col min="5635" max="5635" width="51.7109375" customWidth="1"/>
    <col min="5636" max="5636" width="10.7109375" customWidth="1"/>
    <col min="5638" max="5638" width="11.42578125" customWidth="1"/>
    <col min="5639" max="5639" width="11.7109375" customWidth="1"/>
    <col min="5889" max="5889" width="7.5703125" customWidth="1"/>
    <col min="5890" max="5890" width="10.28515625" customWidth="1"/>
    <col min="5891" max="5891" width="51.7109375" customWidth="1"/>
    <col min="5892" max="5892" width="10.7109375" customWidth="1"/>
    <col min="5894" max="5894" width="11.42578125" customWidth="1"/>
    <col min="5895" max="5895" width="11.7109375" customWidth="1"/>
    <col min="6145" max="6145" width="7.5703125" customWidth="1"/>
    <col min="6146" max="6146" width="10.28515625" customWidth="1"/>
    <col min="6147" max="6147" width="51.7109375" customWidth="1"/>
    <col min="6148" max="6148" width="10.7109375" customWidth="1"/>
    <col min="6150" max="6150" width="11.42578125" customWidth="1"/>
    <col min="6151" max="6151" width="11.7109375" customWidth="1"/>
    <col min="6401" max="6401" width="7.5703125" customWidth="1"/>
    <col min="6402" max="6402" width="10.28515625" customWidth="1"/>
    <col min="6403" max="6403" width="51.7109375" customWidth="1"/>
    <col min="6404" max="6404" width="10.7109375" customWidth="1"/>
    <col min="6406" max="6406" width="11.42578125" customWidth="1"/>
    <col min="6407" max="6407" width="11.7109375" customWidth="1"/>
    <col min="6657" max="6657" width="7.5703125" customWidth="1"/>
    <col min="6658" max="6658" width="10.28515625" customWidth="1"/>
    <col min="6659" max="6659" width="51.7109375" customWidth="1"/>
    <col min="6660" max="6660" width="10.7109375" customWidth="1"/>
    <col min="6662" max="6662" width="11.42578125" customWidth="1"/>
    <col min="6663" max="6663" width="11.7109375" customWidth="1"/>
    <col min="6913" max="6913" width="7.5703125" customWidth="1"/>
    <col min="6914" max="6914" width="10.28515625" customWidth="1"/>
    <col min="6915" max="6915" width="51.7109375" customWidth="1"/>
    <col min="6916" max="6916" width="10.7109375" customWidth="1"/>
    <col min="6918" max="6918" width="11.42578125" customWidth="1"/>
    <col min="6919" max="6919" width="11.7109375" customWidth="1"/>
    <col min="7169" max="7169" width="7.5703125" customWidth="1"/>
    <col min="7170" max="7170" width="10.28515625" customWidth="1"/>
    <col min="7171" max="7171" width="51.7109375" customWidth="1"/>
    <col min="7172" max="7172" width="10.7109375" customWidth="1"/>
    <col min="7174" max="7174" width="11.42578125" customWidth="1"/>
    <col min="7175" max="7175" width="11.7109375" customWidth="1"/>
    <col min="7425" max="7425" width="7.5703125" customWidth="1"/>
    <col min="7426" max="7426" width="10.28515625" customWidth="1"/>
    <col min="7427" max="7427" width="51.7109375" customWidth="1"/>
    <col min="7428" max="7428" width="10.7109375" customWidth="1"/>
    <col min="7430" max="7430" width="11.42578125" customWidth="1"/>
    <col min="7431" max="7431" width="11.7109375" customWidth="1"/>
    <col min="7681" max="7681" width="7.5703125" customWidth="1"/>
    <col min="7682" max="7682" width="10.28515625" customWidth="1"/>
    <col min="7683" max="7683" width="51.7109375" customWidth="1"/>
    <col min="7684" max="7684" width="10.7109375" customWidth="1"/>
    <col min="7686" max="7686" width="11.42578125" customWidth="1"/>
    <col min="7687" max="7687" width="11.7109375" customWidth="1"/>
    <col min="7937" max="7937" width="7.5703125" customWidth="1"/>
    <col min="7938" max="7938" width="10.28515625" customWidth="1"/>
    <col min="7939" max="7939" width="51.7109375" customWidth="1"/>
    <col min="7940" max="7940" width="10.7109375" customWidth="1"/>
    <col min="7942" max="7942" width="11.42578125" customWidth="1"/>
    <col min="7943" max="7943" width="11.7109375" customWidth="1"/>
    <col min="8193" max="8193" width="7.5703125" customWidth="1"/>
    <col min="8194" max="8194" width="10.28515625" customWidth="1"/>
    <col min="8195" max="8195" width="51.7109375" customWidth="1"/>
    <col min="8196" max="8196" width="10.7109375" customWidth="1"/>
    <col min="8198" max="8198" width="11.42578125" customWidth="1"/>
    <col min="8199" max="8199" width="11.7109375" customWidth="1"/>
    <col min="8449" max="8449" width="7.5703125" customWidth="1"/>
    <col min="8450" max="8450" width="10.28515625" customWidth="1"/>
    <col min="8451" max="8451" width="51.7109375" customWidth="1"/>
    <col min="8452" max="8452" width="10.7109375" customWidth="1"/>
    <col min="8454" max="8454" width="11.42578125" customWidth="1"/>
    <col min="8455" max="8455" width="11.7109375" customWidth="1"/>
    <col min="8705" max="8705" width="7.5703125" customWidth="1"/>
    <col min="8706" max="8706" width="10.28515625" customWidth="1"/>
    <col min="8707" max="8707" width="51.7109375" customWidth="1"/>
    <col min="8708" max="8708" width="10.7109375" customWidth="1"/>
    <col min="8710" max="8710" width="11.42578125" customWidth="1"/>
    <col min="8711" max="8711" width="11.7109375" customWidth="1"/>
    <col min="8961" max="8961" width="7.5703125" customWidth="1"/>
    <col min="8962" max="8962" width="10.28515625" customWidth="1"/>
    <col min="8963" max="8963" width="51.7109375" customWidth="1"/>
    <col min="8964" max="8964" width="10.7109375" customWidth="1"/>
    <col min="8966" max="8966" width="11.42578125" customWidth="1"/>
    <col min="8967" max="8967" width="11.7109375" customWidth="1"/>
    <col min="9217" max="9217" width="7.5703125" customWidth="1"/>
    <col min="9218" max="9218" width="10.28515625" customWidth="1"/>
    <col min="9219" max="9219" width="51.7109375" customWidth="1"/>
    <col min="9220" max="9220" width="10.7109375" customWidth="1"/>
    <col min="9222" max="9222" width="11.42578125" customWidth="1"/>
    <col min="9223" max="9223" width="11.7109375" customWidth="1"/>
    <col min="9473" max="9473" width="7.5703125" customWidth="1"/>
    <col min="9474" max="9474" width="10.28515625" customWidth="1"/>
    <col min="9475" max="9475" width="51.7109375" customWidth="1"/>
    <col min="9476" max="9476" width="10.7109375" customWidth="1"/>
    <col min="9478" max="9478" width="11.42578125" customWidth="1"/>
    <col min="9479" max="9479" width="11.7109375" customWidth="1"/>
    <col min="9729" max="9729" width="7.5703125" customWidth="1"/>
    <col min="9730" max="9730" width="10.28515625" customWidth="1"/>
    <col min="9731" max="9731" width="51.7109375" customWidth="1"/>
    <col min="9732" max="9732" width="10.7109375" customWidth="1"/>
    <col min="9734" max="9734" width="11.42578125" customWidth="1"/>
    <col min="9735" max="9735" width="11.7109375" customWidth="1"/>
    <col min="9985" max="9985" width="7.5703125" customWidth="1"/>
    <col min="9986" max="9986" width="10.28515625" customWidth="1"/>
    <col min="9987" max="9987" width="51.7109375" customWidth="1"/>
    <col min="9988" max="9988" width="10.7109375" customWidth="1"/>
    <col min="9990" max="9990" width="11.42578125" customWidth="1"/>
    <col min="9991" max="9991" width="11.7109375" customWidth="1"/>
    <col min="10241" max="10241" width="7.5703125" customWidth="1"/>
    <col min="10242" max="10242" width="10.28515625" customWidth="1"/>
    <col min="10243" max="10243" width="51.7109375" customWidth="1"/>
    <col min="10244" max="10244" width="10.7109375" customWidth="1"/>
    <col min="10246" max="10246" width="11.42578125" customWidth="1"/>
    <col min="10247" max="10247" width="11.7109375" customWidth="1"/>
    <col min="10497" max="10497" width="7.5703125" customWidth="1"/>
    <col min="10498" max="10498" width="10.28515625" customWidth="1"/>
    <col min="10499" max="10499" width="51.7109375" customWidth="1"/>
    <col min="10500" max="10500" width="10.7109375" customWidth="1"/>
    <col min="10502" max="10502" width="11.42578125" customWidth="1"/>
    <col min="10503" max="10503" width="11.7109375" customWidth="1"/>
    <col min="10753" max="10753" width="7.5703125" customWidth="1"/>
    <col min="10754" max="10754" width="10.28515625" customWidth="1"/>
    <col min="10755" max="10755" width="51.7109375" customWidth="1"/>
    <col min="10756" max="10756" width="10.7109375" customWidth="1"/>
    <col min="10758" max="10758" width="11.42578125" customWidth="1"/>
    <col min="10759" max="10759" width="11.7109375" customWidth="1"/>
    <col min="11009" max="11009" width="7.5703125" customWidth="1"/>
    <col min="11010" max="11010" width="10.28515625" customWidth="1"/>
    <col min="11011" max="11011" width="51.7109375" customWidth="1"/>
    <col min="11012" max="11012" width="10.7109375" customWidth="1"/>
    <col min="11014" max="11014" width="11.42578125" customWidth="1"/>
    <col min="11015" max="11015" width="11.7109375" customWidth="1"/>
    <col min="11265" max="11265" width="7.5703125" customWidth="1"/>
    <col min="11266" max="11266" width="10.28515625" customWidth="1"/>
    <col min="11267" max="11267" width="51.7109375" customWidth="1"/>
    <col min="11268" max="11268" width="10.7109375" customWidth="1"/>
    <col min="11270" max="11270" width="11.42578125" customWidth="1"/>
    <col min="11271" max="11271" width="11.7109375" customWidth="1"/>
    <col min="11521" max="11521" width="7.5703125" customWidth="1"/>
    <col min="11522" max="11522" width="10.28515625" customWidth="1"/>
    <col min="11523" max="11523" width="51.7109375" customWidth="1"/>
    <col min="11524" max="11524" width="10.7109375" customWidth="1"/>
    <col min="11526" max="11526" width="11.42578125" customWidth="1"/>
    <col min="11527" max="11527" width="11.7109375" customWidth="1"/>
    <col min="11777" max="11777" width="7.5703125" customWidth="1"/>
    <col min="11778" max="11778" width="10.28515625" customWidth="1"/>
    <col min="11779" max="11779" width="51.7109375" customWidth="1"/>
    <col min="11780" max="11780" width="10.7109375" customWidth="1"/>
    <col min="11782" max="11782" width="11.42578125" customWidth="1"/>
    <col min="11783" max="11783" width="11.7109375" customWidth="1"/>
    <col min="12033" max="12033" width="7.5703125" customWidth="1"/>
    <col min="12034" max="12034" width="10.28515625" customWidth="1"/>
    <col min="12035" max="12035" width="51.7109375" customWidth="1"/>
    <col min="12036" max="12036" width="10.7109375" customWidth="1"/>
    <col min="12038" max="12038" width="11.42578125" customWidth="1"/>
    <col min="12039" max="12039" width="11.7109375" customWidth="1"/>
    <col min="12289" max="12289" width="7.5703125" customWidth="1"/>
    <col min="12290" max="12290" width="10.28515625" customWidth="1"/>
    <col min="12291" max="12291" width="51.7109375" customWidth="1"/>
    <col min="12292" max="12292" width="10.7109375" customWidth="1"/>
    <col min="12294" max="12294" width="11.42578125" customWidth="1"/>
    <col min="12295" max="12295" width="11.7109375" customWidth="1"/>
    <col min="12545" max="12545" width="7.5703125" customWidth="1"/>
    <col min="12546" max="12546" width="10.28515625" customWidth="1"/>
    <col min="12547" max="12547" width="51.7109375" customWidth="1"/>
    <col min="12548" max="12548" width="10.7109375" customWidth="1"/>
    <col min="12550" max="12550" width="11.42578125" customWidth="1"/>
    <col min="12551" max="12551" width="11.7109375" customWidth="1"/>
    <col min="12801" max="12801" width="7.5703125" customWidth="1"/>
    <col min="12802" max="12802" width="10.28515625" customWidth="1"/>
    <col min="12803" max="12803" width="51.7109375" customWidth="1"/>
    <col min="12804" max="12804" width="10.7109375" customWidth="1"/>
    <col min="12806" max="12806" width="11.42578125" customWidth="1"/>
    <col min="12807" max="12807" width="11.7109375" customWidth="1"/>
    <col min="13057" max="13057" width="7.5703125" customWidth="1"/>
    <col min="13058" max="13058" width="10.28515625" customWidth="1"/>
    <col min="13059" max="13059" width="51.7109375" customWidth="1"/>
    <col min="13060" max="13060" width="10.7109375" customWidth="1"/>
    <col min="13062" max="13062" width="11.42578125" customWidth="1"/>
    <col min="13063" max="13063" width="11.7109375" customWidth="1"/>
    <col min="13313" max="13313" width="7.5703125" customWidth="1"/>
    <col min="13314" max="13314" width="10.28515625" customWidth="1"/>
    <col min="13315" max="13315" width="51.7109375" customWidth="1"/>
    <col min="13316" max="13316" width="10.7109375" customWidth="1"/>
    <col min="13318" max="13318" width="11.42578125" customWidth="1"/>
    <col min="13319" max="13319" width="11.7109375" customWidth="1"/>
    <col min="13569" max="13569" width="7.5703125" customWidth="1"/>
    <col min="13570" max="13570" width="10.28515625" customWidth="1"/>
    <col min="13571" max="13571" width="51.7109375" customWidth="1"/>
    <col min="13572" max="13572" width="10.7109375" customWidth="1"/>
    <col min="13574" max="13574" width="11.42578125" customWidth="1"/>
    <col min="13575" max="13575" width="11.7109375" customWidth="1"/>
    <col min="13825" max="13825" width="7.5703125" customWidth="1"/>
    <col min="13826" max="13826" width="10.28515625" customWidth="1"/>
    <col min="13827" max="13827" width="51.7109375" customWidth="1"/>
    <col min="13828" max="13828" width="10.7109375" customWidth="1"/>
    <col min="13830" max="13830" width="11.42578125" customWidth="1"/>
    <col min="13831" max="13831" width="11.7109375" customWidth="1"/>
    <col min="14081" max="14081" width="7.5703125" customWidth="1"/>
    <col min="14082" max="14082" width="10.28515625" customWidth="1"/>
    <col min="14083" max="14083" width="51.7109375" customWidth="1"/>
    <col min="14084" max="14084" width="10.7109375" customWidth="1"/>
    <col min="14086" max="14086" width="11.42578125" customWidth="1"/>
    <col min="14087" max="14087" width="11.7109375" customWidth="1"/>
    <col min="14337" max="14337" width="7.5703125" customWidth="1"/>
    <col min="14338" max="14338" width="10.28515625" customWidth="1"/>
    <col min="14339" max="14339" width="51.7109375" customWidth="1"/>
    <col min="14340" max="14340" width="10.7109375" customWidth="1"/>
    <col min="14342" max="14342" width="11.42578125" customWidth="1"/>
    <col min="14343" max="14343" width="11.7109375" customWidth="1"/>
    <col min="14593" max="14593" width="7.5703125" customWidth="1"/>
    <col min="14594" max="14594" width="10.28515625" customWidth="1"/>
    <col min="14595" max="14595" width="51.7109375" customWidth="1"/>
    <col min="14596" max="14596" width="10.7109375" customWidth="1"/>
    <col min="14598" max="14598" width="11.42578125" customWidth="1"/>
    <col min="14599" max="14599" width="11.7109375" customWidth="1"/>
    <col min="14849" max="14849" width="7.5703125" customWidth="1"/>
    <col min="14850" max="14850" width="10.28515625" customWidth="1"/>
    <col min="14851" max="14851" width="51.7109375" customWidth="1"/>
    <col min="14852" max="14852" width="10.7109375" customWidth="1"/>
    <col min="14854" max="14854" width="11.42578125" customWidth="1"/>
    <col min="14855" max="14855" width="11.7109375" customWidth="1"/>
    <col min="15105" max="15105" width="7.5703125" customWidth="1"/>
    <col min="15106" max="15106" width="10.28515625" customWidth="1"/>
    <col min="15107" max="15107" width="51.7109375" customWidth="1"/>
    <col min="15108" max="15108" width="10.7109375" customWidth="1"/>
    <col min="15110" max="15110" width="11.42578125" customWidth="1"/>
    <col min="15111" max="15111" width="11.7109375" customWidth="1"/>
    <col min="15361" max="15361" width="7.5703125" customWidth="1"/>
    <col min="15362" max="15362" width="10.28515625" customWidth="1"/>
    <col min="15363" max="15363" width="51.7109375" customWidth="1"/>
    <col min="15364" max="15364" width="10.7109375" customWidth="1"/>
    <col min="15366" max="15366" width="11.42578125" customWidth="1"/>
    <col min="15367" max="15367" width="11.7109375" customWidth="1"/>
    <col min="15617" max="15617" width="7.5703125" customWidth="1"/>
    <col min="15618" max="15618" width="10.28515625" customWidth="1"/>
    <col min="15619" max="15619" width="51.7109375" customWidth="1"/>
    <col min="15620" max="15620" width="10.7109375" customWidth="1"/>
    <col min="15622" max="15622" width="11.42578125" customWidth="1"/>
    <col min="15623" max="15623" width="11.7109375" customWidth="1"/>
    <col min="15873" max="15873" width="7.5703125" customWidth="1"/>
    <col min="15874" max="15874" width="10.28515625" customWidth="1"/>
    <col min="15875" max="15875" width="51.7109375" customWidth="1"/>
    <col min="15876" max="15876" width="10.7109375" customWidth="1"/>
    <col min="15878" max="15878" width="11.42578125" customWidth="1"/>
    <col min="15879" max="15879" width="11.7109375" customWidth="1"/>
    <col min="16129" max="16129" width="7.5703125" customWidth="1"/>
    <col min="16130" max="16130" width="10.28515625" customWidth="1"/>
    <col min="16131" max="16131" width="51.7109375" customWidth="1"/>
    <col min="16132" max="16132" width="10.7109375" customWidth="1"/>
    <col min="16134" max="16134" width="11.42578125" customWidth="1"/>
    <col min="16135" max="16135" width="11.7109375" customWidth="1"/>
  </cols>
  <sheetData>
    <row r="1" spans="1:7" ht="15.75" thickBot="1">
      <c r="A1" s="300" t="s">
        <v>444</v>
      </c>
      <c r="B1" s="301"/>
      <c r="C1" s="301"/>
      <c r="D1" s="301"/>
      <c r="E1" s="301"/>
      <c r="F1" s="298">
        <f>IF('EN Com.Spec.'!E1:E1=""," ",'EN Com.Spec.'!E1:E1)</f>
        <v>45854</v>
      </c>
      <c r="G1" s="299" t="str">
        <f>IF('EN Com.Spec.'!F1=""," ",'EN Com.Spec.'!F1)</f>
        <v xml:space="preserve"> </v>
      </c>
    </row>
    <row r="2" spans="1:7" ht="71.25" customHeight="1" thickBot="1">
      <c r="A2" s="27"/>
      <c r="B2" s="109"/>
      <c r="C2" s="315" t="s">
        <v>445</v>
      </c>
      <c r="D2" s="316"/>
      <c r="E2" s="316"/>
      <c r="F2" s="316"/>
      <c r="G2" s="317"/>
    </row>
    <row r="3" spans="1:7" ht="18.75" customHeight="1">
      <c r="A3" s="318" t="s">
        <v>3</v>
      </c>
      <c r="B3" s="319"/>
      <c r="C3" s="320"/>
      <c r="D3" s="286" t="str">
        <f>IF('EN Com.Spec.'!B3:B3=""," ",'EN Com.Spec.'!B3:B3)</f>
        <v>HNZ Cheddar Cheese Sauce</v>
      </c>
      <c r="E3" s="287"/>
      <c r="F3" s="287"/>
      <c r="G3" s="288"/>
    </row>
    <row r="4" spans="1:7" ht="18.75" customHeight="1">
      <c r="A4" s="312" t="s">
        <v>216</v>
      </c>
      <c r="B4" s="313"/>
      <c r="C4" s="314"/>
      <c r="D4" s="289" t="str">
        <f>IF('NL Com.Spec.'!B3:B3=""," ",'NL Com.Spec.'!B3:B3)</f>
        <v xml:space="preserve"> </v>
      </c>
      <c r="E4" s="290"/>
      <c r="F4" s="290"/>
      <c r="G4" s="291"/>
    </row>
    <row r="5" spans="1:7" ht="18" customHeight="1">
      <c r="A5" s="312" t="s">
        <v>275</v>
      </c>
      <c r="B5" s="313"/>
      <c r="C5" s="314"/>
      <c r="D5" s="394" t="str">
        <f>IF('FR Com.Spec.'!B3:B3=""," ",'FR Com.Spec.'!B3:B3)</f>
        <v xml:space="preserve"> </v>
      </c>
      <c r="E5" s="395"/>
      <c r="F5" s="395"/>
      <c r="G5" s="396"/>
    </row>
    <row r="6" spans="1:7" ht="19.350000000000001" customHeight="1">
      <c r="A6" s="397" t="s">
        <v>126</v>
      </c>
      <c r="B6" s="395"/>
      <c r="C6" s="396"/>
      <c r="D6" s="292" t="str">
        <f>IF('ES Com.Spec.'!B3:B3=""," ",'ES Com.Spec.'!B3:B3)</f>
        <v xml:space="preserve"> </v>
      </c>
      <c r="E6" s="293"/>
      <c r="F6" s="293"/>
      <c r="G6" s="294"/>
    </row>
    <row r="7" spans="1:7" ht="19.350000000000001" customHeight="1">
      <c r="A7" s="397" t="s">
        <v>384</v>
      </c>
      <c r="B7" s="395"/>
      <c r="C7" s="396"/>
      <c r="D7" s="292" t="str">
        <f>IF('ES Com.Spec.'!B3:B3=""," ",'ES Com.Spec.'!B3:B3)</f>
        <v xml:space="preserve"> </v>
      </c>
      <c r="E7" s="293"/>
      <c r="F7" s="293"/>
      <c r="G7" s="294"/>
    </row>
    <row r="8" spans="1:7" ht="18" customHeight="1">
      <c r="A8" s="312" t="s">
        <v>446</v>
      </c>
      <c r="B8" s="313"/>
      <c r="C8" s="314"/>
      <c r="D8" s="289">
        <f>IF('EN Com.Spec.'!B4:B4=""," ",'EN Com.Spec.'!B4:B4)</f>
        <v>76023537</v>
      </c>
      <c r="E8" s="290"/>
      <c r="F8" s="290"/>
      <c r="G8" s="291"/>
    </row>
    <row r="9" spans="1:7" ht="18">
      <c r="A9" s="306" t="s">
        <v>447</v>
      </c>
      <c r="B9" s="307"/>
      <c r="C9" s="308"/>
      <c r="D9" s="289" t="str">
        <f>IF('EN Com.Spec.'!B5:B5=""," ",'EN Com.Spec.'!B5:B5)</f>
        <v>3x1,98kg e</v>
      </c>
      <c r="E9" s="290"/>
      <c r="F9" s="290"/>
      <c r="G9" s="291"/>
    </row>
    <row r="10" spans="1:7" ht="18">
      <c r="A10" s="309" t="s">
        <v>448</v>
      </c>
      <c r="B10" s="310"/>
      <c r="C10" s="311"/>
      <c r="D10" s="295">
        <f>IF('EN Com.Spec.'!C6:C6=""," ",'EN Com.Spec.'!C6:C6)</f>
        <v>8001040423448</v>
      </c>
      <c r="E10" s="296"/>
      <c r="F10" s="296"/>
      <c r="G10" s="297"/>
    </row>
    <row r="11" spans="1:7" ht="18">
      <c r="A11" s="110"/>
      <c r="B11" s="111"/>
      <c r="C11" s="112" t="s">
        <v>449</v>
      </c>
      <c r="D11" s="65"/>
      <c r="G11" s="113"/>
    </row>
    <row r="12" spans="1:7" ht="30.75" customHeight="1">
      <c r="A12" s="114" t="s">
        <v>450</v>
      </c>
      <c r="B12" s="115" t="s">
        <v>451</v>
      </c>
      <c r="C12" s="321" t="s">
        <v>452</v>
      </c>
      <c r="D12" s="322"/>
      <c r="E12" s="302" t="s">
        <v>453</v>
      </c>
      <c r="F12" s="303"/>
      <c r="G12" s="304" t="s">
        <v>454</v>
      </c>
    </row>
    <row r="13" spans="1:7" ht="42" customHeight="1">
      <c r="A13" s="114"/>
      <c r="B13" s="115"/>
      <c r="C13" s="323"/>
      <c r="D13" s="324"/>
      <c r="E13" s="171" t="s">
        <v>455</v>
      </c>
      <c r="F13" s="171" t="s">
        <v>456</v>
      </c>
      <c r="G13" s="305"/>
    </row>
    <row r="14" spans="1:7" ht="15.75" customHeight="1">
      <c r="A14" s="117">
        <v>1.1000000000000001</v>
      </c>
      <c r="B14" s="118" t="s">
        <v>457</v>
      </c>
      <c r="C14" s="280" t="s">
        <v>458</v>
      </c>
      <c r="D14" s="281"/>
      <c r="E14" s="120" t="s">
        <v>459</v>
      </c>
      <c r="F14" s="116"/>
      <c r="G14" s="116"/>
    </row>
    <row r="15" spans="1:7" ht="15.75" customHeight="1">
      <c r="A15" s="117">
        <v>1.2</v>
      </c>
      <c r="B15" s="118" t="s">
        <v>460</v>
      </c>
      <c r="C15" s="280" t="s">
        <v>461</v>
      </c>
      <c r="D15" s="281"/>
      <c r="E15" s="120" t="s">
        <v>459</v>
      </c>
      <c r="F15" s="116"/>
      <c r="G15" s="116"/>
    </row>
    <row r="16" spans="1:7" ht="15.75" customHeight="1">
      <c r="A16" s="117">
        <v>1.3</v>
      </c>
      <c r="B16" s="118" t="s">
        <v>462</v>
      </c>
      <c r="C16" s="280" t="s">
        <v>463</v>
      </c>
      <c r="D16" s="281"/>
      <c r="E16" s="120" t="s">
        <v>459</v>
      </c>
      <c r="F16" s="116"/>
      <c r="G16" s="116"/>
    </row>
    <row r="17" spans="1:7" ht="15.75" customHeight="1">
      <c r="A17" s="117">
        <v>1.4</v>
      </c>
      <c r="B17" s="118" t="s">
        <v>464</v>
      </c>
      <c r="C17" s="280" t="s">
        <v>465</v>
      </c>
      <c r="D17" s="281"/>
      <c r="E17" s="120" t="s">
        <v>459</v>
      </c>
      <c r="F17" s="116"/>
      <c r="G17" s="116"/>
    </row>
    <row r="18" spans="1:7" ht="15.75" customHeight="1">
      <c r="A18" s="117">
        <v>1.5</v>
      </c>
      <c r="B18" s="118" t="s">
        <v>466</v>
      </c>
      <c r="C18" s="280" t="s">
        <v>467</v>
      </c>
      <c r="D18" s="281"/>
      <c r="E18" s="120" t="s">
        <v>459</v>
      </c>
      <c r="F18" s="116"/>
      <c r="G18" s="116"/>
    </row>
    <row r="19" spans="1:7" ht="15.75" customHeight="1">
      <c r="A19" s="117">
        <v>1.6</v>
      </c>
      <c r="B19" s="118" t="s">
        <v>468</v>
      </c>
      <c r="C19" s="280" t="s">
        <v>469</v>
      </c>
      <c r="D19" s="281"/>
      <c r="E19" s="120" t="s">
        <v>459</v>
      </c>
      <c r="F19" s="116"/>
      <c r="G19" s="116"/>
    </row>
    <row r="20" spans="1:7" ht="24.6" customHeight="1">
      <c r="A20" s="119">
        <v>1</v>
      </c>
      <c r="B20" s="118" t="s">
        <v>470</v>
      </c>
      <c r="C20" s="284" t="s">
        <v>471</v>
      </c>
      <c r="D20" s="285"/>
      <c r="E20" s="120" t="s">
        <v>459</v>
      </c>
      <c r="F20" s="116"/>
      <c r="G20" s="116"/>
    </row>
    <row r="21" spans="1:7" ht="26.1" customHeight="1">
      <c r="A21" s="117">
        <v>2</v>
      </c>
      <c r="B21" s="118" t="s">
        <v>472</v>
      </c>
      <c r="C21" s="280" t="s">
        <v>473</v>
      </c>
      <c r="D21" s="281"/>
      <c r="E21" s="120" t="s">
        <v>459</v>
      </c>
      <c r="F21" s="116"/>
      <c r="G21" s="116"/>
    </row>
    <row r="22" spans="1:7" ht="25.5" customHeight="1">
      <c r="A22" s="117">
        <v>3</v>
      </c>
      <c r="B22" s="118" t="s">
        <v>474</v>
      </c>
      <c r="C22" s="280" t="s">
        <v>475</v>
      </c>
      <c r="D22" s="281"/>
      <c r="E22" s="120" t="s">
        <v>459</v>
      </c>
      <c r="F22" s="116"/>
      <c r="G22" s="116"/>
    </row>
    <row r="23" spans="1:7" ht="25.5" customHeight="1">
      <c r="A23" s="117">
        <v>4</v>
      </c>
      <c r="B23" s="118" t="s">
        <v>476</v>
      </c>
      <c r="C23" s="280" t="s">
        <v>477</v>
      </c>
      <c r="D23" s="281"/>
      <c r="E23" s="120" t="s">
        <v>459</v>
      </c>
      <c r="F23" s="116"/>
      <c r="G23" s="116"/>
    </row>
    <row r="24" spans="1:7" ht="25.5" customHeight="1">
      <c r="A24" s="117">
        <v>5</v>
      </c>
      <c r="B24" s="118" t="s">
        <v>478</v>
      </c>
      <c r="C24" s="280" t="s">
        <v>479</v>
      </c>
      <c r="D24" s="281"/>
      <c r="E24" s="120" t="s">
        <v>459</v>
      </c>
      <c r="F24" s="116"/>
      <c r="G24" s="116"/>
    </row>
    <row r="25" spans="1:7" ht="27" customHeight="1">
      <c r="A25" s="117">
        <v>6</v>
      </c>
      <c r="B25" s="118" t="s">
        <v>480</v>
      </c>
      <c r="C25" s="280" t="s">
        <v>481</v>
      </c>
      <c r="D25" s="281"/>
      <c r="E25" s="120" t="s">
        <v>459</v>
      </c>
      <c r="F25" s="116"/>
      <c r="G25" s="116"/>
    </row>
    <row r="26" spans="1:7" ht="37.5" customHeight="1">
      <c r="A26" s="117">
        <v>7</v>
      </c>
      <c r="B26" s="118" t="s">
        <v>482</v>
      </c>
      <c r="C26" s="280" t="s">
        <v>483</v>
      </c>
      <c r="D26" s="281"/>
      <c r="E26" s="116"/>
      <c r="F26" s="120" t="s">
        <v>459</v>
      </c>
      <c r="G26" s="116"/>
    </row>
    <row r="27" spans="1:7" ht="15.75" customHeight="1">
      <c r="A27" s="117">
        <v>8.1</v>
      </c>
      <c r="B27" s="118" t="s">
        <v>484</v>
      </c>
      <c r="C27" s="280" t="s">
        <v>485</v>
      </c>
      <c r="D27" s="281"/>
      <c r="E27" s="120" t="s">
        <v>459</v>
      </c>
      <c r="F27" s="116"/>
      <c r="G27" s="116"/>
    </row>
    <row r="28" spans="1:7" ht="15.75" customHeight="1">
      <c r="A28" s="117">
        <v>8.1999999999999993</v>
      </c>
      <c r="B28" s="118" t="s">
        <v>486</v>
      </c>
      <c r="C28" s="280" t="s">
        <v>487</v>
      </c>
      <c r="D28" s="281"/>
      <c r="E28" s="120" t="s">
        <v>459</v>
      </c>
      <c r="F28" s="116"/>
      <c r="G28" s="116"/>
    </row>
    <row r="29" spans="1:7" ht="15.75" customHeight="1">
      <c r="A29" s="117">
        <v>8.3000000000000007</v>
      </c>
      <c r="B29" s="118" t="s">
        <v>488</v>
      </c>
      <c r="C29" s="280" t="s">
        <v>489</v>
      </c>
      <c r="D29" s="281"/>
      <c r="E29" s="120" t="s">
        <v>459</v>
      </c>
      <c r="F29" s="116"/>
      <c r="G29" s="116"/>
    </row>
    <row r="30" spans="1:7" ht="15.75" customHeight="1">
      <c r="A30" s="117">
        <v>8.4</v>
      </c>
      <c r="B30" s="118" t="s">
        <v>490</v>
      </c>
      <c r="C30" s="280" t="s">
        <v>491</v>
      </c>
      <c r="D30" s="281"/>
      <c r="E30" s="120" t="s">
        <v>459</v>
      </c>
      <c r="F30" s="116"/>
      <c r="G30" s="116"/>
    </row>
    <row r="31" spans="1:7" ht="15.75" customHeight="1">
      <c r="A31" s="117">
        <v>8.5</v>
      </c>
      <c r="B31" s="118" t="s">
        <v>492</v>
      </c>
      <c r="C31" s="280" t="s">
        <v>493</v>
      </c>
      <c r="D31" s="281"/>
      <c r="E31" s="120" t="s">
        <v>459</v>
      </c>
      <c r="F31" s="116"/>
      <c r="G31" s="116"/>
    </row>
    <row r="32" spans="1:7" ht="15.75" customHeight="1">
      <c r="A32" s="117">
        <v>8.6</v>
      </c>
      <c r="B32" s="118" t="s">
        <v>494</v>
      </c>
      <c r="C32" s="280" t="s">
        <v>495</v>
      </c>
      <c r="D32" s="281"/>
      <c r="E32" s="120" t="s">
        <v>459</v>
      </c>
      <c r="F32" s="116"/>
      <c r="G32" s="116"/>
    </row>
    <row r="33" spans="1:7" ht="15.75" customHeight="1">
      <c r="A33" s="117">
        <v>8.6999999999999993</v>
      </c>
      <c r="B33" s="118" t="s">
        <v>496</v>
      </c>
      <c r="C33" s="280" t="s">
        <v>497</v>
      </c>
      <c r="D33" s="281"/>
      <c r="E33" s="120" t="s">
        <v>459</v>
      </c>
      <c r="F33" s="116"/>
      <c r="G33" s="116"/>
    </row>
    <row r="34" spans="1:7" ht="25.5" customHeight="1">
      <c r="A34" s="117">
        <v>8.8000000000000007</v>
      </c>
      <c r="B34" s="118" t="s">
        <v>498</v>
      </c>
      <c r="C34" s="280" t="s">
        <v>499</v>
      </c>
      <c r="D34" s="281"/>
      <c r="E34" s="120" t="s">
        <v>459</v>
      </c>
      <c r="F34" s="116"/>
      <c r="G34" s="116"/>
    </row>
    <row r="35" spans="1:7" ht="28.5" customHeight="1">
      <c r="A35" s="119">
        <v>8</v>
      </c>
      <c r="B35" s="118" t="s">
        <v>500</v>
      </c>
      <c r="C35" s="282" t="s">
        <v>501</v>
      </c>
      <c r="D35" s="283"/>
      <c r="E35" s="120" t="s">
        <v>459</v>
      </c>
      <c r="F35" s="116"/>
      <c r="G35" s="116"/>
    </row>
    <row r="36" spans="1:7" ht="29.65" customHeight="1">
      <c r="A36" s="117">
        <v>9</v>
      </c>
      <c r="B36" s="118" t="s">
        <v>502</v>
      </c>
      <c r="C36" s="280" t="s">
        <v>503</v>
      </c>
      <c r="D36" s="281"/>
      <c r="E36" s="120" t="s">
        <v>459</v>
      </c>
      <c r="F36" s="120"/>
      <c r="G36" s="116"/>
    </row>
    <row r="37" spans="1:7" ht="23.65" customHeight="1">
      <c r="A37" s="121">
        <v>10</v>
      </c>
      <c r="B37" s="118" t="s">
        <v>504</v>
      </c>
      <c r="C37" s="280" t="s">
        <v>505</v>
      </c>
      <c r="D37" s="281"/>
      <c r="E37" s="120" t="s">
        <v>459</v>
      </c>
      <c r="F37" s="116"/>
      <c r="G37" s="116"/>
    </row>
    <row r="38" spans="1:7" ht="31.5" customHeight="1">
      <c r="A38" s="121">
        <v>11</v>
      </c>
      <c r="B38" s="118" t="s">
        <v>506</v>
      </c>
      <c r="C38" s="280" t="s">
        <v>507</v>
      </c>
      <c r="D38" s="281"/>
      <c r="E38" s="120" t="s">
        <v>459</v>
      </c>
      <c r="F38" s="116"/>
      <c r="G38" s="116"/>
    </row>
    <row r="39" spans="1:7" ht="74.25" customHeight="1">
      <c r="A39" s="122">
        <v>12</v>
      </c>
      <c r="B39" s="123" t="s">
        <v>508</v>
      </c>
      <c r="C39" s="280" t="s">
        <v>509</v>
      </c>
      <c r="D39" s="281"/>
      <c r="E39" s="120" t="s">
        <v>459</v>
      </c>
      <c r="F39" s="116"/>
      <c r="G39" s="116"/>
    </row>
    <row r="40" spans="1:7" ht="26.65" customHeight="1">
      <c r="A40" s="121">
        <v>13</v>
      </c>
      <c r="B40" s="118" t="s">
        <v>510</v>
      </c>
      <c r="C40" s="280" t="s">
        <v>511</v>
      </c>
      <c r="D40" s="281"/>
      <c r="E40" s="120" t="s">
        <v>459</v>
      </c>
      <c r="F40" s="116"/>
      <c r="G40" s="116"/>
    </row>
    <row r="41" spans="1:7" ht="25.5" customHeight="1">
      <c r="A41" s="121">
        <v>14</v>
      </c>
      <c r="B41" s="118" t="s">
        <v>512</v>
      </c>
      <c r="C41" s="280" t="s">
        <v>513</v>
      </c>
      <c r="D41" s="281"/>
      <c r="E41" s="120" t="s">
        <v>459</v>
      </c>
      <c r="F41" s="116"/>
      <c r="G41" s="116"/>
    </row>
    <row r="42" spans="1:7">
      <c r="A42" s="124" t="s">
        <v>514</v>
      </c>
      <c r="B42" s="124"/>
      <c r="C42" s="124"/>
      <c r="D42" s="124"/>
    </row>
    <row r="43" spans="1:7">
      <c r="A43" s="127" t="s">
        <v>515</v>
      </c>
      <c r="B43" s="124"/>
      <c r="C43" s="124"/>
      <c r="D43" s="124"/>
    </row>
    <row r="44" spans="1:7">
      <c r="A44" s="124"/>
      <c r="B44" s="125"/>
      <c r="C44" s="125"/>
      <c r="D44" s="125"/>
      <c r="E44" s="126"/>
      <c r="F44" s="126"/>
      <c r="G44" s="126"/>
    </row>
    <row r="45" spans="1:7">
      <c r="A45" s="124"/>
    </row>
  </sheetData>
  <mergeCells count="51">
    <mergeCell ref="F1:G1"/>
    <mergeCell ref="A1:E1"/>
    <mergeCell ref="E12:F12"/>
    <mergeCell ref="G12:G13"/>
    <mergeCell ref="A9:C9"/>
    <mergeCell ref="A10:C10"/>
    <mergeCell ref="A8:C8"/>
    <mergeCell ref="C2:G2"/>
    <mergeCell ref="A3:C3"/>
    <mergeCell ref="A4:C4"/>
    <mergeCell ref="A5:C5"/>
    <mergeCell ref="C12:D12"/>
    <mergeCell ref="C13:D13"/>
    <mergeCell ref="C14:D14"/>
    <mergeCell ref="D3:G3"/>
    <mergeCell ref="D4:G4"/>
    <mergeCell ref="D5:G5"/>
    <mergeCell ref="D6:G6"/>
    <mergeCell ref="D7:G7"/>
    <mergeCell ref="D8:G8"/>
    <mergeCell ref="D9:G9"/>
    <mergeCell ref="D10:G10"/>
    <mergeCell ref="A6:C6"/>
    <mergeCell ref="A7:C7"/>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40:D40"/>
    <mergeCell ref="C41:D41"/>
    <mergeCell ref="C35:D35"/>
    <mergeCell ref="C36:D36"/>
    <mergeCell ref="C37:D37"/>
    <mergeCell ref="C38:D38"/>
    <mergeCell ref="C39:D39"/>
  </mergeCells>
  <pageMargins left="0.70866141732283472" right="0.70866141732283472" top="0.74803149606299213" bottom="0.74803149606299213" header="0.31496062992125984" footer="0.31496062992125984"/>
  <pageSetup scale="68" orientation="portrait" r:id="rId1"/>
  <headerFooter>
    <oddFooter>&amp;LPrint date &amp;D
All information in this document is based upon the property's of the product when this document was composed. Nothing herein contained shall be construed to imply any warranty or guarantee.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3bfac5-6944-4837-867a-3364c8e57a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570A7A2656C042BA1F82E6CDE78490" ma:contentTypeVersion="10" ma:contentTypeDescription="Create a new document." ma:contentTypeScope="" ma:versionID="b1f1fb769b92b9648f318d68ea008761">
  <xsd:schema xmlns:xsd="http://www.w3.org/2001/XMLSchema" xmlns:xs="http://www.w3.org/2001/XMLSchema" xmlns:p="http://schemas.microsoft.com/office/2006/metadata/properties" xmlns:ns2="7b3bfac5-6944-4837-867a-3364c8e57aa5" targetNamespace="http://schemas.microsoft.com/office/2006/metadata/properties" ma:root="true" ma:fieldsID="12a2e6244fae3b3888c0ea66c9ef5260" ns2:_="">
    <xsd:import namespace="7b3bfac5-6944-4837-867a-3364c8e57a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bfac5-6944-4837-867a-3364c8e57a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e36a97-9088-4fd5-a83c-fa7938b07d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BillingMetadata" ma:index="1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0704D7-8453-4563-B44F-70097EAA3DB4}"/>
</file>

<file path=customXml/itemProps2.xml><?xml version="1.0" encoding="utf-8"?>
<ds:datastoreItem xmlns:ds="http://schemas.openxmlformats.org/officeDocument/2006/customXml" ds:itemID="{E23D7B37-D1AF-406F-91C7-7963AE5AE5AB}"/>
</file>

<file path=customXml/itemProps3.xml><?xml version="1.0" encoding="utf-8"?>
<ds:datastoreItem xmlns:ds="http://schemas.openxmlformats.org/officeDocument/2006/customXml" ds:itemID="{1259F273-C7C3-4DDD-A0E3-DF089213A46B}"/>
</file>

<file path=docProps/app.xml><?xml version="1.0" encoding="utf-8"?>
<Properties xmlns="http://schemas.openxmlformats.org/officeDocument/2006/extended-properties" xmlns:vt="http://schemas.openxmlformats.org/officeDocument/2006/docPropsVTypes">
  <Application>Microsoft Excel Online</Application>
  <Manager/>
  <Company>HJ Heinz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commerciële specificatie</dc:title>
  <dc:subject/>
  <dc:creator>Johanna Meines</dc:creator>
  <cp:keywords/>
  <dc:description/>
  <cp:lastModifiedBy>Sánchez, Germana</cp:lastModifiedBy>
  <cp:revision/>
  <dcterms:created xsi:type="dcterms:W3CDTF">2002-12-09T15:53:24Z</dcterms:created>
  <dcterms:modified xsi:type="dcterms:W3CDTF">2025-09-05T10:26:14Z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0x01010088570A7A2656C042BA1F82E6CDE78490</vt:lpwstr>
  </property>
  <property fmtid="{D5CDD505-2E9C-101B-9397-08002B2CF9AE}" pid="3" name="MediaServiceImageTags">
    <vt:lpwstr/>
  </property>
</Properties>
</file>